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ЭтаКнига" defaultThemeVersion="124226"/>
  <xr:revisionPtr revIDLastSave="0" documentId="13_ncr:1_{E4E99136-47C3-48BF-88F1-14EDBC5E738D}" xr6:coauthVersionLast="45" xr6:coauthVersionMax="45" xr10:uidLastSave="{00000000-0000-0000-0000-000000000000}"/>
  <bookViews>
    <workbookView xWindow="-120" yWindow="-120" windowWidth="29040" windowHeight="15840" firstSheet="8" activeTab="24" xr2:uid="{00000000-000D-0000-FFFF-FFFF00000000}"/>
  </bookViews>
  <sheets>
    <sheet name="Смета на 2026 год" sheetId="75" r:id="rId1"/>
    <sheet name="15.01" sheetId="76" r:id="rId2"/>
    <sheet name="22.01" sheetId="77" r:id="rId3"/>
    <sheet name="26.01" sheetId="78" r:id="rId4"/>
    <sheet name="27.01" sheetId="79" r:id="rId5"/>
    <sheet name="02.02" sheetId="80" r:id="rId6"/>
    <sheet name="03.02" sheetId="81" r:id="rId7"/>
    <sheet name="04.02" sheetId="82" r:id="rId8"/>
    <sheet name="26.02" sheetId="83" r:id="rId9"/>
    <sheet name="27.02" sheetId="84" r:id="rId10"/>
    <sheet name="03.03" sheetId="85" r:id="rId11"/>
    <sheet name="27,03" sheetId="86" r:id="rId12"/>
    <sheet name="30,03" sheetId="87" r:id="rId13"/>
    <sheet name="07.04" sheetId="88" r:id="rId14"/>
    <sheet name="10.04" sheetId="89" r:id="rId15"/>
    <sheet name="16.04" sheetId="90" r:id="rId16"/>
    <sheet name="17.04" sheetId="91" r:id="rId17"/>
    <sheet name="27.04" sheetId="92" r:id="rId18"/>
    <sheet name="13.05" sheetId="93" r:id="rId19"/>
    <sheet name="14.05" sheetId="94" r:id="rId20"/>
    <sheet name="15.05" sheetId="95" r:id="rId21"/>
    <sheet name="18.05" sheetId="96" r:id="rId22"/>
    <sheet name="20.05" sheetId="97" r:id="rId23"/>
    <sheet name="22.05" sheetId="98" r:id="rId24"/>
    <sheet name="02,06" sheetId="99" r:id="rId25"/>
  </sheets>
  <definedNames>
    <definedName name="_xlnm.Print_Area" localSheetId="24">'02,06'!$A$1:$P$153</definedName>
    <definedName name="_xlnm.Print_Area" localSheetId="10">'03.03'!$A$1:$P$155</definedName>
    <definedName name="_xlnm.Print_Area" localSheetId="13">'07.04'!$A$1:$P$155</definedName>
    <definedName name="_xlnm.Print_Area" localSheetId="14">'10.04'!$A$1:$P$155</definedName>
    <definedName name="_xlnm.Print_Area" localSheetId="18">'13.05'!$A$1:$P$154</definedName>
    <definedName name="_xlnm.Print_Area" localSheetId="19">'14.05'!$A$1:$P$154</definedName>
    <definedName name="_xlnm.Print_Area" localSheetId="20">'15.05'!$A$1:$P$154</definedName>
    <definedName name="_xlnm.Print_Area" localSheetId="15">'16.04'!$A$1:$P$155</definedName>
    <definedName name="_xlnm.Print_Area" localSheetId="16">'17.04'!$A$1:$P$155</definedName>
    <definedName name="_xlnm.Print_Area" localSheetId="21">'18.05'!$A$1:$P$154</definedName>
    <definedName name="_xlnm.Print_Area" localSheetId="22">'20.05'!$A$1:$P$153</definedName>
    <definedName name="_xlnm.Print_Area" localSheetId="23">'22.05'!$A$1:$P$153</definedName>
    <definedName name="_xlnm.Print_Area" localSheetId="8">'26.02'!$A$1:$P$155</definedName>
    <definedName name="_xlnm.Print_Area" localSheetId="11">'27,03'!$A$1:$P$155</definedName>
    <definedName name="_xlnm.Print_Area" localSheetId="9">'27.02'!$A$1:$P$155</definedName>
    <definedName name="_xlnm.Print_Area" localSheetId="17">'27.04'!$A$1:$P$154</definedName>
    <definedName name="_xlnm.Print_Area" localSheetId="12">'30,03'!$A$1:$P$155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53" i="99" l="1"/>
  <c r="N139" i="99"/>
  <c r="L139" i="99"/>
  <c r="K139" i="99"/>
  <c r="I139" i="99"/>
  <c r="H139" i="99"/>
  <c r="M138" i="99"/>
  <c r="O138" i="99" s="1"/>
  <c r="J138" i="99"/>
  <c r="J139" i="99" s="1"/>
  <c r="O136" i="99"/>
  <c r="N136" i="99"/>
  <c r="L136" i="99"/>
  <c r="K136" i="99"/>
  <c r="I136" i="99"/>
  <c r="H136" i="99"/>
  <c r="P135" i="99"/>
  <c r="M135" i="99"/>
  <c r="J135" i="99"/>
  <c r="P134" i="99"/>
  <c r="M134" i="99"/>
  <c r="J134" i="99"/>
  <c r="P133" i="99"/>
  <c r="M133" i="99"/>
  <c r="J133" i="99"/>
  <c r="P132" i="99"/>
  <c r="M132" i="99"/>
  <c r="M136" i="99" s="1"/>
  <c r="J132" i="99"/>
  <c r="P131" i="99"/>
  <c r="M131" i="99"/>
  <c r="J131" i="99"/>
  <c r="P130" i="99"/>
  <c r="P136" i="99" s="1"/>
  <c r="M130" i="99"/>
  <c r="J130" i="99"/>
  <c r="J136" i="99" s="1"/>
  <c r="O128" i="99"/>
  <c r="N128" i="99"/>
  <c r="L128" i="99"/>
  <c r="K128" i="99"/>
  <c r="I128" i="99"/>
  <c r="H128" i="99"/>
  <c r="P127" i="99"/>
  <c r="M127" i="99"/>
  <c r="J127" i="99"/>
  <c r="P126" i="99"/>
  <c r="M126" i="99"/>
  <c r="J126" i="99"/>
  <c r="P125" i="99"/>
  <c r="M125" i="99"/>
  <c r="J125" i="99"/>
  <c r="P124" i="99"/>
  <c r="M124" i="99"/>
  <c r="J124" i="99"/>
  <c r="P123" i="99"/>
  <c r="M123" i="99"/>
  <c r="J123" i="99"/>
  <c r="P122" i="99"/>
  <c r="P128" i="99" s="1"/>
  <c r="M122" i="99"/>
  <c r="M128" i="99" s="1"/>
  <c r="J122" i="99"/>
  <c r="J128" i="99" s="1"/>
  <c r="O120" i="99"/>
  <c r="N120" i="99"/>
  <c r="L120" i="99"/>
  <c r="K120" i="99"/>
  <c r="I120" i="99"/>
  <c r="H120" i="99"/>
  <c r="P119" i="99"/>
  <c r="M119" i="99"/>
  <c r="J119" i="99"/>
  <c r="P118" i="99"/>
  <c r="P120" i="99" s="1"/>
  <c r="M118" i="99"/>
  <c r="M120" i="99" s="1"/>
  <c r="J118" i="99"/>
  <c r="O116" i="99"/>
  <c r="N116" i="99"/>
  <c r="M116" i="99"/>
  <c r="L116" i="99"/>
  <c r="K116" i="99"/>
  <c r="I116" i="99"/>
  <c r="H116" i="99"/>
  <c r="P115" i="99"/>
  <c r="P116" i="99" s="1"/>
  <c r="M115" i="99"/>
  <c r="J115" i="99"/>
  <c r="J116" i="99" s="1"/>
  <c r="P113" i="99"/>
  <c r="O113" i="99"/>
  <c r="N113" i="99"/>
  <c r="M113" i="99"/>
  <c r="L113" i="99"/>
  <c r="K113" i="99"/>
  <c r="J113" i="99"/>
  <c r="I113" i="99"/>
  <c r="H113" i="99"/>
  <c r="J112" i="99"/>
  <c r="O111" i="99"/>
  <c r="N111" i="99"/>
  <c r="L111" i="99"/>
  <c r="K111" i="99"/>
  <c r="I111" i="99"/>
  <c r="H111" i="99"/>
  <c r="P110" i="99"/>
  <c r="M110" i="99"/>
  <c r="J110" i="99"/>
  <c r="P109" i="99"/>
  <c r="P111" i="99" s="1"/>
  <c r="M109" i="99"/>
  <c r="M111" i="99" s="1"/>
  <c r="J109" i="99"/>
  <c r="J111" i="99" s="1"/>
  <c r="O107" i="99"/>
  <c r="N107" i="99"/>
  <c r="L107" i="99"/>
  <c r="K107" i="99"/>
  <c r="J107" i="99"/>
  <c r="I107" i="99"/>
  <c r="H107" i="99"/>
  <c r="P106" i="99"/>
  <c r="P107" i="99" s="1"/>
  <c r="M106" i="99"/>
  <c r="M107" i="99" s="1"/>
  <c r="J106" i="99"/>
  <c r="O104" i="99"/>
  <c r="N104" i="99"/>
  <c r="L104" i="99"/>
  <c r="K104" i="99"/>
  <c r="I104" i="99"/>
  <c r="H104" i="99"/>
  <c r="P103" i="99"/>
  <c r="M103" i="99"/>
  <c r="J103" i="99"/>
  <c r="P102" i="99"/>
  <c r="P104" i="99" s="1"/>
  <c r="M102" i="99"/>
  <c r="M104" i="99" s="1"/>
  <c r="J102" i="99"/>
  <c r="J104" i="99" s="1"/>
  <c r="O100" i="99"/>
  <c r="N100" i="99"/>
  <c r="M100" i="99"/>
  <c r="L100" i="99"/>
  <c r="K100" i="99"/>
  <c r="I100" i="99"/>
  <c r="H100" i="99"/>
  <c r="P99" i="99"/>
  <c r="M99" i="99"/>
  <c r="J99" i="99"/>
  <c r="P98" i="99"/>
  <c r="P100" i="99" s="1"/>
  <c r="M98" i="99"/>
  <c r="J98" i="99"/>
  <c r="J100" i="99" s="1"/>
  <c r="O96" i="99"/>
  <c r="N96" i="99"/>
  <c r="M96" i="99"/>
  <c r="L96" i="99"/>
  <c r="K96" i="99"/>
  <c r="I96" i="99"/>
  <c r="H96" i="99"/>
  <c r="P95" i="99"/>
  <c r="M95" i="99"/>
  <c r="J95" i="99"/>
  <c r="P94" i="99"/>
  <c r="P96" i="99" s="1"/>
  <c r="M94" i="99"/>
  <c r="J94" i="99"/>
  <c r="J96" i="99" s="1"/>
  <c r="O92" i="99"/>
  <c r="N92" i="99"/>
  <c r="L92" i="99"/>
  <c r="K92" i="99"/>
  <c r="K140" i="99" s="1"/>
  <c r="I92" i="99"/>
  <c r="H92" i="99"/>
  <c r="P91" i="99"/>
  <c r="M91" i="99"/>
  <c r="J91" i="99"/>
  <c r="P90" i="99"/>
  <c r="M90" i="99"/>
  <c r="J90" i="99"/>
  <c r="P89" i="99"/>
  <c r="M89" i="99"/>
  <c r="J89" i="99"/>
  <c r="P88" i="99"/>
  <c r="M88" i="99"/>
  <c r="J88" i="99"/>
  <c r="P87" i="99"/>
  <c r="M87" i="99"/>
  <c r="J87" i="99"/>
  <c r="P86" i="99"/>
  <c r="M86" i="99"/>
  <c r="J86" i="99"/>
  <c r="P85" i="99"/>
  <c r="M85" i="99"/>
  <c r="J85" i="99"/>
  <c r="P84" i="99"/>
  <c r="M84" i="99"/>
  <c r="J84" i="99"/>
  <c r="P83" i="99"/>
  <c r="M83" i="99"/>
  <c r="J83" i="99"/>
  <c r="P82" i="99"/>
  <c r="P92" i="99" s="1"/>
  <c r="M82" i="99"/>
  <c r="J82" i="99"/>
  <c r="P81" i="99"/>
  <c r="M81" i="99"/>
  <c r="J81" i="99"/>
  <c r="P80" i="99"/>
  <c r="M80" i="99"/>
  <c r="M92" i="99" s="1"/>
  <c r="J80" i="99"/>
  <c r="J92" i="99" s="1"/>
  <c r="O78" i="99"/>
  <c r="N78" i="99"/>
  <c r="L78" i="99"/>
  <c r="L140" i="99" s="1"/>
  <c r="K78" i="99"/>
  <c r="I78" i="99"/>
  <c r="I140" i="99" s="1"/>
  <c r="H78" i="99"/>
  <c r="P77" i="99"/>
  <c r="M77" i="99"/>
  <c r="J77" i="99"/>
  <c r="P76" i="99"/>
  <c r="M76" i="99"/>
  <c r="J76" i="99"/>
  <c r="P75" i="99"/>
  <c r="M75" i="99"/>
  <c r="J75" i="99"/>
  <c r="P74" i="99"/>
  <c r="M74" i="99"/>
  <c r="J74" i="99"/>
  <c r="P73" i="99"/>
  <c r="M73" i="99"/>
  <c r="J73" i="99"/>
  <c r="P72" i="99"/>
  <c r="M72" i="99"/>
  <c r="J72" i="99"/>
  <c r="P71" i="99"/>
  <c r="M71" i="99"/>
  <c r="J71" i="99"/>
  <c r="P70" i="99"/>
  <c r="M70" i="99"/>
  <c r="J70" i="99"/>
  <c r="P69" i="99"/>
  <c r="M69" i="99"/>
  <c r="J69" i="99"/>
  <c r="P68" i="99"/>
  <c r="M68" i="99"/>
  <c r="J68" i="99"/>
  <c r="P67" i="99"/>
  <c r="M67" i="99"/>
  <c r="J67" i="99"/>
  <c r="J66" i="99"/>
  <c r="P65" i="99"/>
  <c r="M65" i="99"/>
  <c r="J65" i="99"/>
  <c r="P64" i="99"/>
  <c r="M64" i="99"/>
  <c r="J64" i="99"/>
  <c r="P63" i="99"/>
  <c r="M63" i="99"/>
  <c r="J63" i="99"/>
  <c r="P62" i="99"/>
  <c r="M62" i="99"/>
  <c r="J62" i="99"/>
  <c r="P61" i="99"/>
  <c r="M61" i="99"/>
  <c r="J61" i="99"/>
  <c r="P60" i="99"/>
  <c r="M60" i="99"/>
  <c r="J60" i="99"/>
  <c r="P59" i="99"/>
  <c r="M59" i="99"/>
  <c r="J59" i="99"/>
  <c r="P58" i="99"/>
  <c r="M58" i="99"/>
  <c r="J58" i="99"/>
  <c r="P57" i="99"/>
  <c r="M57" i="99"/>
  <c r="J57" i="99"/>
  <c r="P56" i="99"/>
  <c r="M56" i="99"/>
  <c r="J56" i="99"/>
  <c r="P55" i="99"/>
  <c r="M55" i="99"/>
  <c r="J55" i="99"/>
  <c r="P54" i="99"/>
  <c r="M54" i="99"/>
  <c r="J54" i="99"/>
  <c r="P53" i="99"/>
  <c r="M53" i="99"/>
  <c r="J53" i="99"/>
  <c r="P52" i="99"/>
  <c r="M52" i="99"/>
  <c r="J52" i="99"/>
  <c r="P51" i="99"/>
  <c r="M51" i="99"/>
  <c r="J51" i="99"/>
  <c r="P50" i="99"/>
  <c r="M50" i="99"/>
  <c r="J50" i="99"/>
  <c r="P49" i="99"/>
  <c r="M49" i="99"/>
  <c r="J49" i="99"/>
  <c r="P48" i="99"/>
  <c r="M48" i="99"/>
  <c r="J48" i="99"/>
  <c r="P47" i="99"/>
  <c r="M47" i="99"/>
  <c r="J47" i="99"/>
  <c r="P46" i="99"/>
  <c r="M46" i="99"/>
  <c r="J46" i="99"/>
  <c r="P45" i="99"/>
  <c r="M45" i="99"/>
  <c r="J45" i="99"/>
  <c r="P44" i="99"/>
  <c r="M44" i="99"/>
  <c r="J44" i="99"/>
  <c r="P43" i="99"/>
  <c r="M43" i="99"/>
  <c r="J43" i="99"/>
  <c r="P42" i="99"/>
  <c r="M42" i="99"/>
  <c r="J42" i="99"/>
  <c r="P41" i="99"/>
  <c r="M41" i="99"/>
  <c r="J41" i="99"/>
  <c r="P40" i="99"/>
  <c r="M40" i="99"/>
  <c r="J40" i="99"/>
  <c r="P39" i="99"/>
  <c r="M39" i="99"/>
  <c r="J39" i="99"/>
  <c r="P38" i="99"/>
  <c r="P78" i="99" s="1"/>
  <c r="M38" i="99"/>
  <c r="J38" i="99"/>
  <c r="P37" i="99"/>
  <c r="M37" i="99"/>
  <c r="M78" i="99" s="1"/>
  <c r="J37" i="99"/>
  <c r="B35" i="99"/>
  <c r="C35" i="99" s="1"/>
  <c r="D35" i="99" s="1"/>
  <c r="E35" i="99" s="1"/>
  <c r="F35" i="99" s="1"/>
  <c r="G35" i="99" s="1"/>
  <c r="N34" i="99"/>
  <c r="K34" i="99"/>
  <c r="P25" i="99"/>
  <c r="H22" i="99"/>
  <c r="J78" i="99" l="1"/>
  <c r="J140" i="99" s="1"/>
  <c r="N140" i="99"/>
  <c r="O140" i="99"/>
  <c r="J120" i="99"/>
  <c r="H140" i="99"/>
  <c r="M140" i="99"/>
  <c r="P140" i="99"/>
  <c r="P138" i="99"/>
  <c r="P139" i="99" s="1"/>
  <c r="O139" i="99"/>
  <c r="M139" i="99"/>
  <c r="A153" i="98"/>
  <c r="N139" i="98"/>
  <c r="L139" i="98"/>
  <c r="K139" i="98"/>
  <c r="I139" i="98"/>
  <c r="H139" i="98"/>
  <c r="M138" i="98"/>
  <c r="M139" i="98" s="1"/>
  <c r="J138" i="98"/>
  <c r="J139" i="98" s="1"/>
  <c r="O136" i="98"/>
  <c r="N136" i="98"/>
  <c r="L136" i="98"/>
  <c r="K136" i="98"/>
  <c r="I136" i="98"/>
  <c r="H136" i="98"/>
  <c r="P135" i="98"/>
  <c r="M135" i="98"/>
  <c r="J135" i="98"/>
  <c r="P134" i="98"/>
  <c r="M134" i="98"/>
  <c r="J134" i="98"/>
  <c r="P133" i="98"/>
  <c r="M133" i="98"/>
  <c r="J133" i="98"/>
  <c r="P132" i="98"/>
  <c r="M132" i="98"/>
  <c r="J132" i="98"/>
  <c r="P131" i="98"/>
  <c r="M131" i="98"/>
  <c r="J131" i="98"/>
  <c r="P130" i="98"/>
  <c r="M130" i="98"/>
  <c r="M136" i="98" s="1"/>
  <c r="J130" i="98"/>
  <c r="O128" i="98"/>
  <c r="N128" i="98"/>
  <c r="L128" i="98"/>
  <c r="K128" i="98"/>
  <c r="I128" i="98"/>
  <c r="H128" i="98"/>
  <c r="P127" i="98"/>
  <c r="M127" i="98"/>
  <c r="J127" i="98"/>
  <c r="P126" i="98"/>
  <c r="M126" i="98"/>
  <c r="J126" i="98"/>
  <c r="P125" i="98"/>
  <c r="M125" i="98"/>
  <c r="J125" i="98"/>
  <c r="P124" i="98"/>
  <c r="M124" i="98"/>
  <c r="J124" i="98"/>
  <c r="P123" i="98"/>
  <c r="M123" i="98"/>
  <c r="J123" i="98"/>
  <c r="P122" i="98"/>
  <c r="M122" i="98"/>
  <c r="M128" i="98" s="1"/>
  <c r="J122" i="98"/>
  <c r="O120" i="98"/>
  <c r="N120" i="98"/>
  <c r="L120" i="98"/>
  <c r="K120" i="98"/>
  <c r="I120" i="98"/>
  <c r="H120" i="98"/>
  <c r="P119" i="98"/>
  <c r="M119" i="98"/>
  <c r="J119" i="98"/>
  <c r="P118" i="98"/>
  <c r="M118" i="98"/>
  <c r="M120" i="98" s="1"/>
  <c r="J118" i="98"/>
  <c r="J120" i="98" s="1"/>
  <c r="O116" i="98"/>
  <c r="N116" i="98"/>
  <c r="L116" i="98"/>
  <c r="K116" i="98"/>
  <c r="I116" i="98"/>
  <c r="H116" i="98"/>
  <c r="P115" i="98"/>
  <c r="P116" i="98" s="1"/>
  <c r="M115" i="98"/>
  <c r="M116" i="98" s="1"/>
  <c r="J115" i="98"/>
  <c r="J116" i="98" s="1"/>
  <c r="P113" i="98"/>
  <c r="O113" i="98"/>
  <c r="N113" i="98"/>
  <c r="M113" i="98"/>
  <c r="L113" i="98"/>
  <c r="K113" i="98"/>
  <c r="I113" i="98"/>
  <c r="H113" i="98"/>
  <c r="J112" i="98"/>
  <c r="J113" i="98" s="1"/>
  <c r="O111" i="98"/>
  <c r="N111" i="98"/>
  <c r="L111" i="98"/>
  <c r="K111" i="98"/>
  <c r="I111" i="98"/>
  <c r="H111" i="98"/>
  <c r="P110" i="98"/>
  <c r="M110" i="98"/>
  <c r="J110" i="98"/>
  <c r="P109" i="98"/>
  <c r="P111" i="98" s="1"/>
  <c r="M109" i="98"/>
  <c r="M111" i="98" s="1"/>
  <c r="J109" i="98"/>
  <c r="J111" i="98" s="1"/>
  <c r="O107" i="98"/>
  <c r="N107" i="98"/>
  <c r="L107" i="98"/>
  <c r="K107" i="98"/>
  <c r="I107" i="98"/>
  <c r="H107" i="98"/>
  <c r="P106" i="98"/>
  <c r="P107" i="98" s="1"/>
  <c r="M106" i="98"/>
  <c r="M107" i="98" s="1"/>
  <c r="J106" i="98"/>
  <c r="J107" i="98" s="1"/>
  <c r="O104" i="98"/>
  <c r="N104" i="98"/>
  <c r="L104" i="98"/>
  <c r="K104" i="98"/>
  <c r="I104" i="98"/>
  <c r="H104" i="98"/>
  <c r="P103" i="98"/>
  <c r="M103" i="98"/>
  <c r="J103" i="98"/>
  <c r="P102" i="98"/>
  <c r="P104" i="98" s="1"/>
  <c r="M102" i="98"/>
  <c r="J102" i="98"/>
  <c r="J104" i="98" s="1"/>
  <c r="O100" i="98"/>
  <c r="N100" i="98"/>
  <c r="L100" i="98"/>
  <c r="K100" i="98"/>
  <c r="I100" i="98"/>
  <c r="H100" i="98"/>
  <c r="P99" i="98"/>
  <c r="M99" i="98"/>
  <c r="J99" i="98"/>
  <c r="P98" i="98"/>
  <c r="P100" i="98" s="1"/>
  <c r="M98" i="98"/>
  <c r="J98" i="98"/>
  <c r="J100" i="98" s="1"/>
  <c r="O96" i="98"/>
  <c r="N96" i="98"/>
  <c r="L96" i="98"/>
  <c r="K96" i="98"/>
  <c r="I96" i="98"/>
  <c r="H96" i="98"/>
  <c r="P95" i="98"/>
  <c r="M95" i="98"/>
  <c r="J95" i="98"/>
  <c r="P94" i="98"/>
  <c r="P96" i="98" s="1"/>
  <c r="M94" i="98"/>
  <c r="J94" i="98"/>
  <c r="J96" i="98" s="1"/>
  <c r="O92" i="98"/>
  <c r="N92" i="98"/>
  <c r="L92" i="98"/>
  <c r="K92" i="98"/>
  <c r="I92" i="98"/>
  <c r="H92" i="98"/>
  <c r="P91" i="98"/>
  <c r="M91" i="98"/>
  <c r="J91" i="98"/>
  <c r="P90" i="98"/>
  <c r="M90" i="98"/>
  <c r="J90" i="98"/>
  <c r="P89" i="98"/>
  <c r="M89" i="98"/>
  <c r="J89" i="98"/>
  <c r="P88" i="98"/>
  <c r="M88" i="98"/>
  <c r="J88" i="98"/>
  <c r="P87" i="98"/>
  <c r="M87" i="98"/>
  <c r="J87" i="98"/>
  <c r="P86" i="98"/>
  <c r="M86" i="98"/>
  <c r="J86" i="98"/>
  <c r="P85" i="98"/>
  <c r="M85" i="98"/>
  <c r="J85" i="98"/>
  <c r="P84" i="98"/>
  <c r="M84" i="98"/>
  <c r="J84" i="98"/>
  <c r="P83" i="98"/>
  <c r="M83" i="98"/>
  <c r="J83" i="98"/>
  <c r="P82" i="98"/>
  <c r="M82" i="98"/>
  <c r="J82" i="98"/>
  <c r="P81" i="98"/>
  <c r="M81" i="98"/>
  <c r="J81" i="98"/>
  <c r="P80" i="98"/>
  <c r="P92" i="98" s="1"/>
  <c r="M80" i="98"/>
  <c r="J80" i="98"/>
  <c r="O78" i="98"/>
  <c r="O140" i="98" s="1"/>
  <c r="N78" i="98"/>
  <c r="N140" i="98" s="1"/>
  <c r="L78" i="98"/>
  <c r="K78" i="98"/>
  <c r="I78" i="98"/>
  <c r="H78" i="98"/>
  <c r="H140" i="98" s="1"/>
  <c r="P77" i="98"/>
  <c r="M77" i="98"/>
  <c r="J77" i="98"/>
  <c r="P76" i="98"/>
  <c r="M76" i="98"/>
  <c r="J76" i="98"/>
  <c r="P75" i="98"/>
  <c r="M75" i="98"/>
  <c r="J75" i="98"/>
  <c r="P74" i="98"/>
  <c r="M74" i="98"/>
  <c r="J74" i="98"/>
  <c r="P73" i="98"/>
  <c r="M73" i="98"/>
  <c r="J73" i="98"/>
  <c r="P72" i="98"/>
  <c r="M72" i="98"/>
  <c r="J72" i="98"/>
  <c r="P71" i="98"/>
  <c r="M71" i="98"/>
  <c r="J71" i="98"/>
  <c r="P70" i="98"/>
  <c r="M70" i="98"/>
  <c r="J70" i="98"/>
  <c r="P69" i="98"/>
  <c r="M69" i="98"/>
  <c r="J69" i="98"/>
  <c r="P68" i="98"/>
  <c r="M68" i="98"/>
  <c r="J68" i="98"/>
  <c r="P67" i="98"/>
  <c r="M67" i="98"/>
  <c r="J67" i="98"/>
  <c r="J66" i="98"/>
  <c r="P65" i="98"/>
  <c r="M65" i="98"/>
  <c r="J65" i="98"/>
  <c r="P64" i="98"/>
  <c r="M64" i="98"/>
  <c r="J64" i="98"/>
  <c r="P63" i="98"/>
  <c r="M63" i="98"/>
  <c r="J63" i="98"/>
  <c r="P62" i="98"/>
  <c r="M62" i="98"/>
  <c r="J62" i="98"/>
  <c r="P61" i="98"/>
  <c r="M61" i="98"/>
  <c r="J61" i="98"/>
  <c r="P60" i="98"/>
  <c r="M60" i="98"/>
  <c r="J60" i="98"/>
  <c r="P59" i="98"/>
  <c r="M59" i="98"/>
  <c r="J59" i="98"/>
  <c r="P58" i="98"/>
  <c r="M58" i="98"/>
  <c r="J58" i="98"/>
  <c r="P57" i="98"/>
  <c r="M57" i="98"/>
  <c r="J57" i="98"/>
  <c r="P56" i="98"/>
  <c r="M56" i="98"/>
  <c r="J56" i="98"/>
  <c r="P55" i="98"/>
  <c r="M55" i="98"/>
  <c r="J55" i="98"/>
  <c r="P54" i="98"/>
  <c r="M54" i="98"/>
  <c r="J54" i="98"/>
  <c r="P53" i="98"/>
  <c r="M53" i="98"/>
  <c r="J53" i="98"/>
  <c r="P52" i="98"/>
  <c r="M52" i="98"/>
  <c r="J52" i="98"/>
  <c r="P51" i="98"/>
  <c r="M51" i="98"/>
  <c r="J51" i="98"/>
  <c r="P50" i="98"/>
  <c r="M50" i="98"/>
  <c r="J50" i="98"/>
  <c r="P49" i="98"/>
  <c r="M49" i="98"/>
  <c r="J49" i="98"/>
  <c r="P48" i="98"/>
  <c r="M48" i="98"/>
  <c r="J48" i="98"/>
  <c r="P47" i="98"/>
  <c r="M47" i="98"/>
  <c r="J47" i="98"/>
  <c r="P46" i="98"/>
  <c r="M46" i="98"/>
  <c r="J46" i="98"/>
  <c r="P45" i="98"/>
  <c r="M45" i="98"/>
  <c r="J45" i="98"/>
  <c r="P44" i="98"/>
  <c r="M44" i="98"/>
  <c r="J44" i="98"/>
  <c r="P43" i="98"/>
  <c r="M43" i="98"/>
  <c r="J43" i="98"/>
  <c r="P42" i="98"/>
  <c r="M42" i="98"/>
  <c r="J42" i="98"/>
  <c r="P41" i="98"/>
  <c r="M41" i="98"/>
  <c r="J41" i="98"/>
  <c r="P40" i="98"/>
  <c r="M40" i="98"/>
  <c r="J40" i="98"/>
  <c r="P39" i="98"/>
  <c r="M39" i="98"/>
  <c r="J39" i="98"/>
  <c r="P38" i="98"/>
  <c r="M38" i="98"/>
  <c r="J38" i="98"/>
  <c r="P37" i="98"/>
  <c r="M37" i="98"/>
  <c r="J37" i="98"/>
  <c r="B35" i="98"/>
  <c r="C35" i="98" s="1"/>
  <c r="D35" i="98" s="1"/>
  <c r="E35" i="98" s="1"/>
  <c r="F35" i="98" s="1"/>
  <c r="G35" i="98" s="1"/>
  <c r="N34" i="98"/>
  <c r="K34" i="98"/>
  <c r="P25" i="98"/>
  <c r="H22" i="98"/>
  <c r="O120" i="97"/>
  <c r="N120" i="97"/>
  <c r="L120" i="97"/>
  <c r="K120" i="97"/>
  <c r="I120" i="97"/>
  <c r="H120" i="97"/>
  <c r="P119" i="97"/>
  <c r="M119" i="97"/>
  <c r="J119" i="97"/>
  <c r="P118" i="97"/>
  <c r="P120" i="97" s="1"/>
  <c r="M118" i="97"/>
  <c r="M120" i="97" s="1"/>
  <c r="J118" i="97"/>
  <c r="J120" i="97" s="1"/>
  <c r="P78" i="98" l="1"/>
  <c r="I140" i="98"/>
  <c r="M96" i="98"/>
  <c r="M100" i="98"/>
  <c r="M104" i="98"/>
  <c r="P120" i="98"/>
  <c r="P128" i="98"/>
  <c r="P136" i="98"/>
  <c r="O138" i="98"/>
  <c r="O139" i="98" s="1"/>
  <c r="K140" i="98"/>
  <c r="J92" i="98"/>
  <c r="J78" i="98"/>
  <c r="M78" i="98"/>
  <c r="L140" i="98"/>
  <c r="M92" i="98"/>
  <c r="J128" i="98"/>
  <c r="J136" i="98"/>
  <c r="P138" i="98"/>
  <c r="P139" i="98" s="1"/>
  <c r="M140" i="98" l="1"/>
  <c r="J140" i="98"/>
  <c r="P140" i="98"/>
  <c r="A153" i="97"/>
  <c r="N139" i="97"/>
  <c r="L139" i="97"/>
  <c r="K139" i="97"/>
  <c r="I139" i="97"/>
  <c r="H139" i="97"/>
  <c r="M138" i="97"/>
  <c r="M139" i="97" s="1"/>
  <c r="J138" i="97"/>
  <c r="J139" i="97" s="1"/>
  <c r="O136" i="97"/>
  <c r="N136" i="97"/>
  <c r="L136" i="97"/>
  <c r="K136" i="97"/>
  <c r="I136" i="97"/>
  <c r="H136" i="97"/>
  <c r="P135" i="97"/>
  <c r="M135" i="97"/>
  <c r="J135" i="97"/>
  <c r="P134" i="97"/>
  <c r="M134" i="97"/>
  <c r="J134" i="97"/>
  <c r="P133" i="97"/>
  <c r="M133" i="97"/>
  <c r="J133" i="97"/>
  <c r="P132" i="97"/>
  <c r="M132" i="97"/>
  <c r="J132" i="97"/>
  <c r="P131" i="97"/>
  <c r="M131" i="97"/>
  <c r="J131" i="97"/>
  <c r="P130" i="97"/>
  <c r="M130" i="97"/>
  <c r="J130" i="97"/>
  <c r="O128" i="97"/>
  <c r="N128" i="97"/>
  <c r="L128" i="97"/>
  <c r="K128" i="97"/>
  <c r="I128" i="97"/>
  <c r="H128" i="97"/>
  <c r="P127" i="97"/>
  <c r="M127" i="97"/>
  <c r="J127" i="97"/>
  <c r="P126" i="97"/>
  <c r="M126" i="97"/>
  <c r="J126" i="97"/>
  <c r="P125" i="97"/>
  <c r="M125" i="97"/>
  <c r="J125" i="97"/>
  <c r="P124" i="97"/>
  <c r="M124" i="97"/>
  <c r="J124" i="97"/>
  <c r="P123" i="97"/>
  <c r="M123" i="97"/>
  <c r="J123" i="97"/>
  <c r="P122" i="97"/>
  <c r="P128" i="97" s="1"/>
  <c r="M122" i="97"/>
  <c r="J122" i="97"/>
  <c r="J128" i="97" s="1"/>
  <c r="O116" i="97"/>
  <c r="N116" i="97"/>
  <c r="L116" i="97"/>
  <c r="K116" i="97"/>
  <c r="I116" i="97"/>
  <c r="H116" i="97"/>
  <c r="P115" i="97"/>
  <c r="P116" i="97" s="1"/>
  <c r="M115" i="97"/>
  <c r="M116" i="97" s="1"/>
  <c r="J115" i="97"/>
  <c r="J116" i="97" s="1"/>
  <c r="P113" i="97"/>
  <c r="O113" i="97"/>
  <c r="N113" i="97"/>
  <c r="M113" i="97"/>
  <c r="L113" i="97"/>
  <c r="K113" i="97"/>
  <c r="I113" i="97"/>
  <c r="H113" i="97"/>
  <c r="J112" i="97"/>
  <c r="J113" i="97" s="1"/>
  <c r="O111" i="97"/>
  <c r="N111" i="97"/>
  <c r="L111" i="97"/>
  <c r="K111" i="97"/>
  <c r="I111" i="97"/>
  <c r="H111" i="97"/>
  <c r="P110" i="97"/>
  <c r="M110" i="97"/>
  <c r="J110" i="97"/>
  <c r="P109" i="97"/>
  <c r="M109" i="97"/>
  <c r="M111" i="97" s="1"/>
  <c r="J109" i="97"/>
  <c r="O107" i="97"/>
  <c r="N107" i="97"/>
  <c r="L107" i="97"/>
  <c r="K107" i="97"/>
  <c r="I107" i="97"/>
  <c r="H107" i="97"/>
  <c r="P106" i="97"/>
  <c r="P107" i="97" s="1"/>
  <c r="M106" i="97"/>
  <c r="M107" i="97" s="1"/>
  <c r="J106" i="97"/>
  <c r="J107" i="97" s="1"/>
  <c r="O104" i="97"/>
  <c r="N104" i="97"/>
  <c r="L104" i="97"/>
  <c r="K104" i="97"/>
  <c r="I104" i="97"/>
  <c r="H104" i="97"/>
  <c r="P103" i="97"/>
  <c r="M103" i="97"/>
  <c r="J103" i="97"/>
  <c r="P102" i="97"/>
  <c r="P104" i="97" s="1"/>
  <c r="M102" i="97"/>
  <c r="J102" i="97"/>
  <c r="J104" i="97" s="1"/>
  <c r="O100" i="97"/>
  <c r="N100" i="97"/>
  <c r="L100" i="97"/>
  <c r="K100" i="97"/>
  <c r="I100" i="97"/>
  <c r="H100" i="97"/>
  <c r="P99" i="97"/>
  <c r="M99" i="97"/>
  <c r="J99" i="97"/>
  <c r="P98" i="97"/>
  <c r="P100" i="97" s="1"/>
  <c r="M98" i="97"/>
  <c r="J98" i="97"/>
  <c r="J100" i="97" s="1"/>
  <c r="O96" i="97"/>
  <c r="N96" i="97"/>
  <c r="L96" i="97"/>
  <c r="K96" i="97"/>
  <c r="I96" i="97"/>
  <c r="H96" i="97"/>
  <c r="P95" i="97"/>
  <c r="M95" i="97"/>
  <c r="J95" i="97"/>
  <c r="P94" i="97"/>
  <c r="P96" i="97" s="1"/>
  <c r="M94" i="97"/>
  <c r="J94" i="97"/>
  <c r="J96" i="97" s="1"/>
  <c r="O92" i="97"/>
  <c r="N92" i="97"/>
  <c r="L92" i="97"/>
  <c r="K92" i="97"/>
  <c r="I92" i="97"/>
  <c r="H92" i="97"/>
  <c r="P91" i="97"/>
  <c r="M91" i="97"/>
  <c r="J91" i="97"/>
  <c r="P90" i="97"/>
  <c r="M90" i="97"/>
  <c r="J90" i="97"/>
  <c r="P89" i="97"/>
  <c r="M89" i="97"/>
  <c r="J89" i="97"/>
  <c r="P88" i="97"/>
  <c r="M88" i="97"/>
  <c r="J88" i="97"/>
  <c r="P87" i="97"/>
  <c r="M87" i="97"/>
  <c r="J87" i="97"/>
  <c r="P86" i="97"/>
  <c r="M86" i="97"/>
  <c r="J86" i="97"/>
  <c r="P85" i="97"/>
  <c r="M85" i="97"/>
  <c r="J85" i="97"/>
  <c r="P84" i="97"/>
  <c r="M84" i="97"/>
  <c r="J84" i="97"/>
  <c r="P83" i="97"/>
  <c r="M83" i="97"/>
  <c r="J83" i="97"/>
  <c r="P82" i="97"/>
  <c r="M82" i="97"/>
  <c r="J82" i="97"/>
  <c r="P81" i="97"/>
  <c r="M81" i="97"/>
  <c r="J81" i="97"/>
  <c r="P80" i="97"/>
  <c r="P92" i="97" s="1"/>
  <c r="M80" i="97"/>
  <c r="J80" i="97"/>
  <c r="J92" i="97" s="1"/>
  <c r="O78" i="97"/>
  <c r="O140" i="97" s="1"/>
  <c r="N78" i="97"/>
  <c r="N140" i="97" s="1"/>
  <c r="L78" i="97"/>
  <c r="L140" i="97" s="1"/>
  <c r="K78" i="97"/>
  <c r="K140" i="97" s="1"/>
  <c r="I78" i="97"/>
  <c r="I140" i="97" s="1"/>
  <c r="H78" i="97"/>
  <c r="H140" i="97" s="1"/>
  <c r="P77" i="97"/>
  <c r="M77" i="97"/>
  <c r="J77" i="97"/>
  <c r="P76" i="97"/>
  <c r="M76" i="97"/>
  <c r="J76" i="97"/>
  <c r="P75" i="97"/>
  <c r="M75" i="97"/>
  <c r="J75" i="97"/>
  <c r="P74" i="97"/>
  <c r="M74" i="97"/>
  <c r="J74" i="97"/>
  <c r="P73" i="97"/>
  <c r="M73" i="97"/>
  <c r="J73" i="97"/>
  <c r="P72" i="97"/>
  <c r="M72" i="97"/>
  <c r="J72" i="97"/>
  <c r="P71" i="97"/>
  <c r="M71" i="97"/>
  <c r="J71" i="97"/>
  <c r="P70" i="97"/>
  <c r="M70" i="97"/>
  <c r="J70" i="97"/>
  <c r="P69" i="97"/>
  <c r="M69" i="97"/>
  <c r="J69" i="97"/>
  <c r="P68" i="97"/>
  <c r="M68" i="97"/>
  <c r="J68" i="97"/>
  <c r="P67" i="97"/>
  <c r="M67" i="97"/>
  <c r="J67" i="97"/>
  <c r="J66" i="97"/>
  <c r="P65" i="97"/>
  <c r="M65" i="97"/>
  <c r="J65" i="97"/>
  <c r="P64" i="97"/>
  <c r="M64" i="97"/>
  <c r="J64" i="97"/>
  <c r="P63" i="97"/>
  <c r="M63" i="97"/>
  <c r="J63" i="97"/>
  <c r="P62" i="97"/>
  <c r="M62" i="97"/>
  <c r="J62" i="97"/>
  <c r="P61" i="97"/>
  <c r="M61" i="97"/>
  <c r="J61" i="97"/>
  <c r="P60" i="97"/>
  <c r="M60" i="97"/>
  <c r="J60" i="97"/>
  <c r="P59" i="97"/>
  <c r="M59" i="97"/>
  <c r="J59" i="97"/>
  <c r="P58" i="97"/>
  <c r="M58" i="97"/>
  <c r="J58" i="97"/>
  <c r="P57" i="97"/>
  <c r="M57" i="97"/>
  <c r="J57" i="97"/>
  <c r="P56" i="97"/>
  <c r="M56" i="97"/>
  <c r="J56" i="97"/>
  <c r="P55" i="97"/>
  <c r="M55" i="97"/>
  <c r="J55" i="97"/>
  <c r="P54" i="97"/>
  <c r="M54" i="97"/>
  <c r="J54" i="97"/>
  <c r="P53" i="97"/>
  <c r="M53" i="97"/>
  <c r="J53" i="97"/>
  <c r="P52" i="97"/>
  <c r="M52" i="97"/>
  <c r="J52" i="97"/>
  <c r="P51" i="97"/>
  <c r="M51" i="97"/>
  <c r="J51" i="97"/>
  <c r="P50" i="97"/>
  <c r="M50" i="97"/>
  <c r="J50" i="97"/>
  <c r="P49" i="97"/>
  <c r="M49" i="97"/>
  <c r="J49" i="97"/>
  <c r="P48" i="97"/>
  <c r="M48" i="97"/>
  <c r="J48" i="97"/>
  <c r="P47" i="97"/>
  <c r="M47" i="97"/>
  <c r="J47" i="97"/>
  <c r="P46" i="97"/>
  <c r="M46" i="97"/>
  <c r="J46" i="97"/>
  <c r="P45" i="97"/>
  <c r="M45" i="97"/>
  <c r="J45" i="97"/>
  <c r="P44" i="97"/>
  <c r="M44" i="97"/>
  <c r="J44" i="97"/>
  <c r="P43" i="97"/>
  <c r="M43" i="97"/>
  <c r="J43" i="97"/>
  <c r="P42" i="97"/>
  <c r="M42" i="97"/>
  <c r="J42" i="97"/>
  <c r="P41" i="97"/>
  <c r="M41" i="97"/>
  <c r="J41" i="97"/>
  <c r="P40" i="97"/>
  <c r="M40" i="97"/>
  <c r="J40" i="97"/>
  <c r="P39" i="97"/>
  <c r="M39" i="97"/>
  <c r="J39" i="97"/>
  <c r="P38" i="97"/>
  <c r="M38" i="97"/>
  <c r="J38" i="97"/>
  <c r="P37" i="97"/>
  <c r="M37" i="97"/>
  <c r="M78" i="97" s="1"/>
  <c r="J37" i="97"/>
  <c r="B35" i="97"/>
  <c r="C35" i="97" s="1"/>
  <c r="D35" i="97" s="1"/>
  <c r="E35" i="97" s="1"/>
  <c r="F35" i="97" s="1"/>
  <c r="G35" i="97" s="1"/>
  <c r="N34" i="97"/>
  <c r="K34" i="97"/>
  <c r="P25" i="97"/>
  <c r="H22" i="97"/>
  <c r="J136" i="97" l="1"/>
  <c r="P136" i="97"/>
  <c r="P78" i="97"/>
  <c r="P140" i="97" s="1"/>
  <c r="M92" i="97"/>
  <c r="M140" i="97" s="1"/>
  <c r="M96" i="97"/>
  <c r="M100" i="97"/>
  <c r="M104" i="97"/>
  <c r="J111" i="97"/>
  <c r="P111" i="97"/>
  <c r="M136" i="97"/>
  <c r="M128" i="97"/>
  <c r="O138" i="97"/>
  <c r="O139" i="97" s="1"/>
  <c r="J78" i="97"/>
  <c r="J140" i="97" s="1"/>
  <c r="A154" i="96"/>
  <c r="N140" i="96"/>
  <c r="L140" i="96"/>
  <c r="K140" i="96"/>
  <c r="I140" i="96"/>
  <c r="H140" i="96"/>
  <c r="O139" i="96"/>
  <c r="O140" i="96" s="1"/>
  <c r="M139" i="96"/>
  <c r="M140" i="96" s="1"/>
  <c r="J139" i="96"/>
  <c r="J140" i="96" s="1"/>
  <c r="O137" i="96"/>
  <c r="N137" i="96"/>
  <c r="L137" i="96"/>
  <c r="K137" i="96"/>
  <c r="I137" i="96"/>
  <c r="H137" i="96"/>
  <c r="P136" i="96"/>
  <c r="M136" i="96"/>
  <c r="J136" i="96"/>
  <c r="P135" i="96"/>
  <c r="M135" i="96"/>
  <c r="J135" i="96"/>
  <c r="P134" i="96"/>
  <c r="M134" i="96"/>
  <c r="J134" i="96"/>
  <c r="P133" i="96"/>
  <c r="M133" i="96"/>
  <c r="J133" i="96"/>
  <c r="P132" i="96"/>
  <c r="M132" i="96"/>
  <c r="J132" i="96"/>
  <c r="P131" i="96"/>
  <c r="M131" i="96"/>
  <c r="J131" i="96"/>
  <c r="J137" i="96" s="1"/>
  <c r="O129" i="96"/>
  <c r="N129" i="96"/>
  <c r="L129" i="96"/>
  <c r="K129" i="96"/>
  <c r="I129" i="96"/>
  <c r="H129" i="96"/>
  <c r="P128" i="96"/>
  <c r="M128" i="96"/>
  <c r="J128" i="96"/>
  <c r="P127" i="96"/>
  <c r="M127" i="96"/>
  <c r="J127" i="96"/>
  <c r="P126" i="96"/>
  <c r="M126" i="96"/>
  <c r="J126" i="96"/>
  <c r="P125" i="96"/>
  <c r="M125" i="96"/>
  <c r="J125" i="96"/>
  <c r="P124" i="96"/>
  <c r="M124" i="96"/>
  <c r="J124" i="96"/>
  <c r="P123" i="96"/>
  <c r="M123" i="96"/>
  <c r="J123" i="96"/>
  <c r="J129" i="96" s="1"/>
  <c r="P121" i="96"/>
  <c r="O121" i="96"/>
  <c r="N121" i="96"/>
  <c r="M121" i="96"/>
  <c r="L121" i="96"/>
  <c r="K121" i="96"/>
  <c r="I121" i="96"/>
  <c r="H121" i="96"/>
  <c r="J120" i="96"/>
  <c r="J121" i="96" s="1"/>
  <c r="O119" i="96"/>
  <c r="N119" i="96"/>
  <c r="M119" i="96"/>
  <c r="L119" i="96"/>
  <c r="K119" i="96"/>
  <c r="I119" i="96"/>
  <c r="H119" i="96"/>
  <c r="P118" i="96"/>
  <c r="P119" i="96" s="1"/>
  <c r="M118" i="96"/>
  <c r="J118" i="96"/>
  <c r="J119" i="96" s="1"/>
  <c r="O116" i="96"/>
  <c r="N116" i="96"/>
  <c r="L116" i="96"/>
  <c r="K116" i="96"/>
  <c r="I116" i="96"/>
  <c r="H116" i="96"/>
  <c r="P115" i="96"/>
  <c r="P116" i="96" s="1"/>
  <c r="M115" i="96"/>
  <c r="M116" i="96" s="1"/>
  <c r="J115" i="96"/>
  <c r="J116" i="96" s="1"/>
  <c r="P113" i="96"/>
  <c r="O113" i="96"/>
  <c r="N113" i="96"/>
  <c r="M113" i="96"/>
  <c r="L113" i="96"/>
  <c r="K113" i="96"/>
  <c r="I113" i="96"/>
  <c r="H113" i="96"/>
  <c r="J112" i="96"/>
  <c r="J113" i="96" s="1"/>
  <c r="O111" i="96"/>
  <c r="N111" i="96"/>
  <c r="L111" i="96"/>
  <c r="K111" i="96"/>
  <c r="I111" i="96"/>
  <c r="H111" i="96"/>
  <c r="P110" i="96"/>
  <c r="M110" i="96"/>
  <c r="J110" i="96"/>
  <c r="P109" i="96"/>
  <c r="P111" i="96" s="1"/>
  <c r="M109" i="96"/>
  <c r="M111" i="96" s="1"/>
  <c r="J109" i="96"/>
  <c r="J111" i="96" s="1"/>
  <c r="O107" i="96"/>
  <c r="N107" i="96"/>
  <c r="L107" i="96"/>
  <c r="K107" i="96"/>
  <c r="I107" i="96"/>
  <c r="H107" i="96"/>
  <c r="P106" i="96"/>
  <c r="P107" i="96" s="1"/>
  <c r="M106" i="96"/>
  <c r="M107" i="96" s="1"/>
  <c r="J106" i="96"/>
  <c r="J107" i="96" s="1"/>
  <c r="O104" i="96"/>
  <c r="N104" i="96"/>
  <c r="L104" i="96"/>
  <c r="K104" i="96"/>
  <c r="I104" i="96"/>
  <c r="H104" i="96"/>
  <c r="P103" i="96"/>
  <c r="M103" i="96"/>
  <c r="J103" i="96"/>
  <c r="P102" i="96"/>
  <c r="P104" i="96" s="1"/>
  <c r="M102" i="96"/>
  <c r="M104" i="96" s="1"/>
  <c r="J102" i="96"/>
  <c r="J104" i="96" s="1"/>
  <c r="O100" i="96"/>
  <c r="N100" i="96"/>
  <c r="L100" i="96"/>
  <c r="K100" i="96"/>
  <c r="I100" i="96"/>
  <c r="H100" i="96"/>
  <c r="P99" i="96"/>
  <c r="M99" i="96"/>
  <c r="J99" i="96"/>
  <c r="P98" i="96"/>
  <c r="P100" i="96" s="1"/>
  <c r="M98" i="96"/>
  <c r="M100" i="96" s="1"/>
  <c r="J98" i="96"/>
  <c r="J100" i="96" s="1"/>
  <c r="O96" i="96"/>
  <c r="N96" i="96"/>
  <c r="L96" i="96"/>
  <c r="K96" i="96"/>
  <c r="I96" i="96"/>
  <c r="H96" i="96"/>
  <c r="P95" i="96"/>
  <c r="M95" i="96"/>
  <c r="J95" i="96"/>
  <c r="P94" i="96"/>
  <c r="P96" i="96" s="1"/>
  <c r="M94" i="96"/>
  <c r="M96" i="96" s="1"/>
  <c r="J94" i="96"/>
  <c r="J96" i="96" s="1"/>
  <c r="O92" i="96"/>
  <c r="N92" i="96"/>
  <c r="L92" i="96"/>
  <c r="K92" i="96"/>
  <c r="I92" i="96"/>
  <c r="H92" i="96"/>
  <c r="P91" i="96"/>
  <c r="M91" i="96"/>
  <c r="J91" i="96"/>
  <c r="P90" i="96"/>
  <c r="M90" i="96"/>
  <c r="J90" i="96"/>
  <c r="P89" i="96"/>
  <c r="M89" i="96"/>
  <c r="J89" i="96"/>
  <c r="P88" i="96"/>
  <c r="M88" i="96"/>
  <c r="J88" i="96"/>
  <c r="P87" i="96"/>
  <c r="M87" i="96"/>
  <c r="J87" i="96"/>
  <c r="P86" i="96"/>
  <c r="M86" i="96"/>
  <c r="J86" i="96"/>
  <c r="P85" i="96"/>
  <c r="M85" i="96"/>
  <c r="J85" i="96"/>
  <c r="P84" i="96"/>
  <c r="M84" i="96"/>
  <c r="J84" i="96"/>
  <c r="P83" i="96"/>
  <c r="M83" i="96"/>
  <c r="J83" i="96"/>
  <c r="P82" i="96"/>
  <c r="M82" i="96"/>
  <c r="J82" i="96"/>
  <c r="P81" i="96"/>
  <c r="M81" i="96"/>
  <c r="J81" i="96"/>
  <c r="P80" i="96"/>
  <c r="P92" i="96" s="1"/>
  <c r="M80" i="96"/>
  <c r="M92" i="96" s="1"/>
  <c r="J80" i="96"/>
  <c r="J92" i="96" s="1"/>
  <c r="O78" i="96"/>
  <c r="O141" i="96" s="1"/>
  <c r="N78" i="96"/>
  <c r="N141" i="96" s="1"/>
  <c r="L78" i="96"/>
  <c r="L141" i="96" s="1"/>
  <c r="K78" i="96"/>
  <c r="K141" i="96" s="1"/>
  <c r="I78" i="96"/>
  <c r="I141" i="96" s="1"/>
  <c r="H78" i="96"/>
  <c r="H141" i="96" s="1"/>
  <c r="P77" i="96"/>
  <c r="M77" i="96"/>
  <c r="J77" i="96"/>
  <c r="P76" i="96"/>
  <c r="M76" i="96"/>
  <c r="J76" i="96"/>
  <c r="P75" i="96"/>
  <c r="M75" i="96"/>
  <c r="J75" i="96"/>
  <c r="P74" i="96"/>
  <c r="M74" i="96"/>
  <c r="J74" i="96"/>
  <c r="P73" i="96"/>
  <c r="M73" i="96"/>
  <c r="J73" i="96"/>
  <c r="P72" i="96"/>
  <c r="M72" i="96"/>
  <c r="J72" i="96"/>
  <c r="P71" i="96"/>
  <c r="M71" i="96"/>
  <c r="J71" i="96"/>
  <c r="P70" i="96"/>
  <c r="M70" i="96"/>
  <c r="J70" i="96"/>
  <c r="P69" i="96"/>
  <c r="M69" i="96"/>
  <c r="J69" i="96"/>
  <c r="P68" i="96"/>
  <c r="M68" i="96"/>
  <c r="J68" i="96"/>
  <c r="P67" i="96"/>
  <c r="M67" i="96"/>
  <c r="J67" i="96"/>
  <c r="J66" i="96"/>
  <c r="P65" i="96"/>
  <c r="M65" i="96"/>
  <c r="J65" i="96"/>
  <c r="P64" i="96"/>
  <c r="M64" i="96"/>
  <c r="J64" i="96"/>
  <c r="P63" i="96"/>
  <c r="M63" i="96"/>
  <c r="J63" i="96"/>
  <c r="P62" i="96"/>
  <c r="M62" i="96"/>
  <c r="J62" i="96"/>
  <c r="P61" i="96"/>
  <c r="M61" i="96"/>
  <c r="J61" i="96"/>
  <c r="P60" i="96"/>
  <c r="M60" i="96"/>
  <c r="J60" i="96"/>
  <c r="P59" i="96"/>
  <c r="M59" i="96"/>
  <c r="J59" i="96"/>
  <c r="P58" i="96"/>
  <c r="M58" i="96"/>
  <c r="J58" i="96"/>
  <c r="P57" i="96"/>
  <c r="M57" i="96"/>
  <c r="J57" i="96"/>
  <c r="P56" i="96"/>
  <c r="M56" i="96"/>
  <c r="J56" i="96"/>
  <c r="P55" i="96"/>
  <c r="M55" i="96"/>
  <c r="J55" i="96"/>
  <c r="P54" i="96"/>
  <c r="M54" i="96"/>
  <c r="J54" i="96"/>
  <c r="P53" i="96"/>
  <c r="M53" i="96"/>
  <c r="J53" i="96"/>
  <c r="P52" i="96"/>
  <c r="M52" i="96"/>
  <c r="J52" i="96"/>
  <c r="P51" i="96"/>
  <c r="M51" i="96"/>
  <c r="J51" i="96"/>
  <c r="P50" i="96"/>
  <c r="M50" i="96"/>
  <c r="J50" i="96"/>
  <c r="P49" i="96"/>
  <c r="M49" i="96"/>
  <c r="J49" i="96"/>
  <c r="P48" i="96"/>
  <c r="M48" i="96"/>
  <c r="J48" i="96"/>
  <c r="P47" i="96"/>
  <c r="M47" i="96"/>
  <c r="J47" i="96"/>
  <c r="P46" i="96"/>
  <c r="M46" i="96"/>
  <c r="J46" i="96"/>
  <c r="P45" i="96"/>
  <c r="M45" i="96"/>
  <c r="J45" i="96"/>
  <c r="P44" i="96"/>
  <c r="M44" i="96"/>
  <c r="J44" i="96"/>
  <c r="P43" i="96"/>
  <c r="M43" i="96"/>
  <c r="J43" i="96"/>
  <c r="P42" i="96"/>
  <c r="M42" i="96"/>
  <c r="J42" i="96"/>
  <c r="P41" i="96"/>
  <c r="M41" i="96"/>
  <c r="J41" i="96"/>
  <c r="P40" i="96"/>
  <c r="M40" i="96"/>
  <c r="J40" i="96"/>
  <c r="P39" i="96"/>
  <c r="M39" i="96"/>
  <c r="J39" i="96"/>
  <c r="P38" i="96"/>
  <c r="M38" i="96"/>
  <c r="J38" i="96"/>
  <c r="P37" i="96"/>
  <c r="P78" i="96" s="1"/>
  <c r="M37" i="96"/>
  <c r="M78" i="96" s="1"/>
  <c r="J37" i="96"/>
  <c r="J78" i="96" s="1"/>
  <c r="B35" i="96"/>
  <c r="C35" i="96" s="1"/>
  <c r="D35" i="96" s="1"/>
  <c r="E35" i="96" s="1"/>
  <c r="F35" i="96" s="1"/>
  <c r="G35" i="96" s="1"/>
  <c r="N34" i="96"/>
  <c r="K34" i="96"/>
  <c r="P25" i="96"/>
  <c r="H22" i="96"/>
  <c r="M129" i="96" l="1"/>
  <c r="M141" i="96" s="1"/>
  <c r="M137" i="96"/>
  <c r="P138" i="97"/>
  <c r="P139" i="97" s="1"/>
  <c r="P129" i="96"/>
  <c r="P141" i="96" s="1"/>
  <c r="P137" i="96"/>
  <c r="J141" i="96"/>
  <c r="P139" i="96"/>
  <c r="P140" i="96" s="1"/>
  <c r="A154" i="95"/>
  <c r="N140" i="95"/>
  <c r="L140" i="95"/>
  <c r="K140" i="95"/>
  <c r="I140" i="95"/>
  <c r="H140" i="95"/>
  <c r="M139" i="95"/>
  <c r="M140" i="95" s="1"/>
  <c r="J139" i="95"/>
  <c r="J140" i="95" s="1"/>
  <c r="O137" i="95"/>
  <c r="N137" i="95"/>
  <c r="L137" i="95"/>
  <c r="K137" i="95"/>
  <c r="I137" i="95"/>
  <c r="H137" i="95"/>
  <c r="P136" i="95"/>
  <c r="M136" i="95"/>
  <c r="J136" i="95"/>
  <c r="P135" i="95"/>
  <c r="M135" i="95"/>
  <c r="J135" i="95"/>
  <c r="P134" i="95"/>
  <c r="M134" i="95"/>
  <c r="J134" i="95"/>
  <c r="P133" i="95"/>
  <c r="M133" i="95"/>
  <c r="J133" i="95"/>
  <c r="P132" i="95"/>
  <c r="M132" i="95"/>
  <c r="J132" i="95"/>
  <c r="P131" i="95"/>
  <c r="P137" i="95" s="1"/>
  <c r="M131" i="95"/>
  <c r="M137" i="95" s="1"/>
  <c r="J131" i="95"/>
  <c r="J137" i="95" s="1"/>
  <c r="O129" i="95"/>
  <c r="N129" i="95"/>
  <c r="L129" i="95"/>
  <c r="K129" i="95"/>
  <c r="I129" i="95"/>
  <c r="H129" i="95"/>
  <c r="P128" i="95"/>
  <c r="M128" i="95"/>
  <c r="J128" i="95"/>
  <c r="P127" i="95"/>
  <c r="M127" i="95"/>
  <c r="J127" i="95"/>
  <c r="P126" i="95"/>
  <c r="M126" i="95"/>
  <c r="J126" i="95"/>
  <c r="P125" i="95"/>
  <c r="M125" i="95"/>
  <c r="J125" i="95"/>
  <c r="P124" i="95"/>
  <c r="M124" i="95"/>
  <c r="J124" i="95"/>
  <c r="P123" i="95"/>
  <c r="P129" i="95" s="1"/>
  <c r="M123" i="95"/>
  <c r="M129" i="95" s="1"/>
  <c r="J123" i="95"/>
  <c r="J129" i="95" s="1"/>
  <c r="P121" i="95"/>
  <c r="O121" i="95"/>
  <c r="N121" i="95"/>
  <c r="M121" i="95"/>
  <c r="L121" i="95"/>
  <c r="K121" i="95"/>
  <c r="I121" i="95"/>
  <c r="H121" i="95"/>
  <c r="J120" i="95"/>
  <c r="J121" i="95" s="1"/>
  <c r="O119" i="95"/>
  <c r="N119" i="95"/>
  <c r="L119" i="95"/>
  <c r="K119" i="95"/>
  <c r="I119" i="95"/>
  <c r="H119" i="95"/>
  <c r="P118" i="95"/>
  <c r="P119" i="95" s="1"/>
  <c r="M118" i="95"/>
  <c r="M119" i="95" s="1"/>
  <c r="J118" i="95"/>
  <c r="J119" i="95" s="1"/>
  <c r="O116" i="95"/>
  <c r="N116" i="95"/>
  <c r="L116" i="95"/>
  <c r="K116" i="95"/>
  <c r="I116" i="95"/>
  <c r="H116" i="95"/>
  <c r="P115" i="95"/>
  <c r="P116" i="95" s="1"/>
  <c r="M115" i="95"/>
  <c r="M116" i="95" s="1"/>
  <c r="J115" i="95"/>
  <c r="J116" i="95" s="1"/>
  <c r="P113" i="95"/>
  <c r="O113" i="95"/>
  <c r="N113" i="95"/>
  <c r="M113" i="95"/>
  <c r="L113" i="95"/>
  <c r="K113" i="95"/>
  <c r="I113" i="95"/>
  <c r="H113" i="95"/>
  <c r="J112" i="95"/>
  <c r="J113" i="95" s="1"/>
  <c r="O111" i="95"/>
  <c r="N111" i="95"/>
  <c r="L111" i="95"/>
  <c r="K111" i="95"/>
  <c r="I111" i="95"/>
  <c r="H111" i="95"/>
  <c r="P110" i="95"/>
  <c r="M110" i="95"/>
  <c r="J110" i="95"/>
  <c r="P109" i="95"/>
  <c r="P111" i="95" s="1"/>
  <c r="M109" i="95"/>
  <c r="M111" i="95" s="1"/>
  <c r="J109" i="95"/>
  <c r="J111" i="95" s="1"/>
  <c r="O107" i="95"/>
  <c r="N107" i="95"/>
  <c r="L107" i="95"/>
  <c r="K107" i="95"/>
  <c r="I107" i="95"/>
  <c r="H107" i="95"/>
  <c r="P106" i="95"/>
  <c r="P107" i="95" s="1"/>
  <c r="M106" i="95"/>
  <c r="M107" i="95" s="1"/>
  <c r="J106" i="95"/>
  <c r="J107" i="95" s="1"/>
  <c r="O104" i="95"/>
  <c r="N104" i="95"/>
  <c r="L104" i="95"/>
  <c r="K104" i="95"/>
  <c r="I104" i="95"/>
  <c r="H104" i="95"/>
  <c r="P103" i="95"/>
  <c r="M103" i="95"/>
  <c r="J103" i="95"/>
  <c r="P102" i="95"/>
  <c r="P104" i="95" s="1"/>
  <c r="M102" i="95"/>
  <c r="M104" i="95" s="1"/>
  <c r="J102" i="95"/>
  <c r="J104" i="95" s="1"/>
  <c r="O100" i="95"/>
  <c r="N100" i="95"/>
  <c r="L100" i="95"/>
  <c r="K100" i="95"/>
  <c r="I100" i="95"/>
  <c r="H100" i="95"/>
  <c r="P99" i="95"/>
  <c r="M99" i="95"/>
  <c r="J99" i="95"/>
  <c r="P98" i="95"/>
  <c r="P100" i="95" s="1"/>
  <c r="M98" i="95"/>
  <c r="M100" i="95" s="1"/>
  <c r="J98" i="95"/>
  <c r="J100" i="95" s="1"/>
  <c r="O96" i="95"/>
  <c r="N96" i="95"/>
  <c r="L96" i="95"/>
  <c r="K96" i="95"/>
  <c r="I96" i="95"/>
  <c r="H96" i="95"/>
  <c r="P95" i="95"/>
  <c r="M95" i="95"/>
  <c r="J95" i="95"/>
  <c r="P94" i="95"/>
  <c r="P96" i="95" s="1"/>
  <c r="M94" i="95"/>
  <c r="M96" i="95" s="1"/>
  <c r="J94" i="95"/>
  <c r="J96" i="95" s="1"/>
  <c r="O92" i="95"/>
  <c r="N92" i="95"/>
  <c r="L92" i="95"/>
  <c r="K92" i="95"/>
  <c r="I92" i="95"/>
  <c r="H92" i="95"/>
  <c r="P91" i="95"/>
  <c r="M91" i="95"/>
  <c r="J91" i="95"/>
  <c r="P90" i="95"/>
  <c r="M90" i="95"/>
  <c r="J90" i="95"/>
  <c r="P89" i="95"/>
  <c r="M89" i="95"/>
  <c r="J89" i="95"/>
  <c r="P88" i="95"/>
  <c r="M88" i="95"/>
  <c r="J88" i="95"/>
  <c r="P87" i="95"/>
  <c r="M87" i="95"/>
  <c r="J87" i="95"/>
  <c r="P86" i="95"/>
  <c r="M86" i="95"/>
  <c r="J86" i="95"/>
  <c r="P85" i="95"/>
  <c r="M85" i="95"/>
  <c r="J85" i="95"/>
  <c r="P84" i="95"/>
  <c r="M84" i="95"/>
  <c r="J84" i="95"/>
  <c r="P83" i="95"/>
  <c r="M83" i="95"/>
  <c r="J83" i="95"/>
  <c r="P82" i="95"/>
  <c r="M82" i="95"/>
  <c r="J82" i="95"/>
  <c r="P81" i="95"/>
  <c r="M81" i="95"/>
  <c r="J81" i="95"/>
  <c r="P80" i="95"/>
  <c r="P92" i="95" s="1"/>
  <c r="M80" i="95"/>
  <c r="M92" i="95" s="1"/>
  <c r="J80" i="95"/>
  <c r="O78" i="95"/>
  <c r="N78" i="95"/>
  <c r="N141" i="95" s="1"/>
  <c r="L78" i="95"/>
  <c r="L141" i="95" s="1"/>
  <c r="K78" i="95"/>
  <c r="I78" i="95"/>
  <c r="H78" i="95"/>
  <c r="P77" i="95"/>
  <c r="M77" i="95"/>
  <c r="J77" i="95"/>
  <c r="P76" i="95"/>
  <c r="M76" i="95"/>
  <c r="J76" i="95"/>
  <c r="P75" i="95"/>
  <c r="M75" i="95"/>
  <c r="J75" i="95"/>
  <c r="P74" i="95"/>
  <c r="M74" i="95"/>
  <c r="J74" i="95"/>
  <c r="P73" i="95"/>
  <c r="M73" i="95"/>
  <c r="J73" i="95"/>
  <c r="P72" i="95"/>
  <c r="M72" i="95"/>
  <c r="J72" i="95"/>
  <c r="P71" i="95"/>
  <c r="M71" i="95"/>
  <c r="J71" i="95"/>
  <c r="P70" i="95"/>
  <c r="M70" i="95"/>
  <c r="J70" i="95"/>
  <c r="P69" i="95"/>
  <c r="M69" i="95"/>
  <c r="J69" i="95"/>
  <c r="P68" i="95"/>
  <c r="M68" i="95"/>
  <c r="J68" i="95"/>
  <c r="P67" i="95"/>
  <c r="M67" i="95"/>
  <c r="J67" i="95"/>
  <c r="J66" i="95"/>
  <c r="P65" i="95"/>
  <c r="M65" i="95"/>
  <c r="J65" i="95"/>
  <c r="P64" i="95"/>
  <c r="M64" i="95"/>
  <c r="J64" i="95"/>
  <c r="P63" i="95"/>
  <c r="M63" i="95"/>
  <c r="J63" i="95"/>
  <c r="P62" i="95"/>
  <c r="M62" i="95"/>
  <c r="J62" i="95"/>
  <c r="P61" i="95"/>
  <c r="M61" i="95"/>
  <c r="J61" i="95"/>
  <c r="P60" i="95"/>
  <c r="M60" i="95"/>
  <c r="J60" i="95"/>
  <c r="P59" i="95"/>
  <c r="M59" i="95"/>
  <c r="J59" i="95"/>
  <c r="P58" i="95"/>
  <c r="M58" i="95"/>
  <c r="J58" i="95"/>
  <c r="P57" i="95"/>
  <c r="M57" i="95"/>
  <c r="J57" i="95"/>
  <c r="P56" i="95"/>
  <c r="M56" i="95"/>
  <c r="J56" i="95"/>
  <c r="P55" i="95"/>
  <c r="M55" i="95"/>
  <c r="J55" i="95"/>
  <c r="P54" i="95"/>
  <c r="M54" i="95"/>
  <c r="J54" i="95"/>
  <c r="P53" i="95"/>
  <c r="M53" i="95"/>
  <c r="J53" i="95"/>
  <c r="P52" i="95"/>
  <c r="M52" i="95"/>
  <c r="J52" i="95"/>
  <c r="P51" i="95"/>
  <c r="M51" i="95"/>
  <c r="J51" i="95"/>
  <c r="P50" i="95"/>
  <c r="M50" i="95"/>
  <c r="J50" i="95"/>
  <c r="P49" i="95"/>
  <c r="M49" i="95"/>
  <c r="J49" i="95"/>
  <c r="P48" i="95"/>
  <c r="M48" i="95"/>
  <c r="J48" i="95"/>
  <c r="P47" i="95"/>
  <c r="M47" i="95"/>
  <c r="J47" i="95"/>
  <c r="P46" i="95"/>
  <c r="M46" i="95"/>
  <c r="J46" i="95"/>
  <c r="P45" i="95"/>
  <c r="M45" i="95"/>
  <c r="J45" i="95"/>
  <c r="P44" i="95"/>
  <c r="M44" i="95"/>
  <c r="J44" i="95"/>
  <c r="P43" i="95"/>
  <c r="M43" i="95"/>
  <c r="J43" i="95"/>
  <c r="P42" i="95"/>
  <c r="M42" i="95"/>
  <c r="J42" i="95"/>
  <c r="P41" i="95"/>
  <c r="M41" i="95"/>
  <c r="J41" i="95"/>
  <c r="P40" i="95"/>
  <c r="M40" i="95"/>
  <c r="J40" i="95"/>
  <c r="P39" i="95"/>
  <c r="M39" i="95"/>
  <c r="J39" i="95"/>
  <c r="P38" i="95"/>
  <c r="P78" i="95" s="1"/>
  <c r="M38" i="95"/>
  <c r="J38" i="95"/>
  <c r="P37" i="95"/>
  <c r="M37" i="95"/>
  <c r="M78" i="95" s="1"/>
  <c r="J37" i="95"/>
  <c r="B35" i="95"/>
  <c r="C35" i="95" s="1"/>
  <c r="D35" i="95" s="1"/>
  <c r="E35" i="95" s="1"/>
  <c r="F35" i="95" s="1"/>
  <c r="G35" i="95" s="1"/>
  <c r="N34" i="95"/>
  <c r="K34" i="95"/>
  <c r="P25" i="95"/>
  <c r="H22" i="95"/>
  <c r="O141" i="95" l="1"/>
  <c r="O139" i="95"/>
  <c r="O140" i="95" s="1"/>
  <c r="K141" i="95"/>
  <c r="J78" i="95"/>
  <c r="J92" i="95"/>
  <c r="I141" i="95"/>
  <c r="H141" i="95"/>
  <c r="M141" i="95"/>
  <c r="J141" i="95"/>
  <c r="P141" i="95"/>
  <c r="P139" i="95"/>
  <c r="P140" i="95" s="1"/>
  <c r="A154" i="94"/>
  <c r="N140" i="94"/>
  <c r="L140" i="94"/>
  <c r="K140" i="94"/>
  <c r="I140" i="94"/>
  <c r="H140" i="94"/>
  <c r="M139" i="94"/>
  <c r="O139" i="94" s="1"/>
  <c r="J139" i="94"/>
  <c r="J140" i="94" s="1"/>
  <c r="O137" i="94"/>
  <c r="N137" i="94"/>
  <c r="L137" i="94"/>
  <c r="K137" i="94"/>
  <c r="I137" i="94"/>
  <c r="H137" i="94"/>
  <c r="P136" i="94"/>
  <c r="M136" i="94"/>
  <c r="J136" i="94"/>
  <c r="P135" i="94"/>
  <c r="M135" i="94"/>
  <c r="J135" i="94"/>
  <c r="P134" i="94"/>
  <c r="M134" i="94"/>
  <c r="J134" i="94"/>
  <c r="P133" i="94"/>
  <c r="M133" i="94"/>
  <c r="J133" i="94"/>
  <c r="P132" i="94"/>
  <c r="M132" i="94"/>
  <c r="J132" i="94"/>
  <c r="P131" i="94"/>
  <c r="M131" i="94"/>
  <c r="J131" i="94"/>
  <c r="J137" i="94" s="1"/>
  <c r="O129" i="94"/>
  <c r="N129" i="94"/>
  <c r="L129" i="94"/>
  <c r="K129" i="94"/>
  <c r="I129" i="94"/>
  <c r="H129" i="94"/>
  <c r="P128" i="94"/>
  <c r="M128" i="94"/>
  <c r="J128" i="94"/>
  <c r="P127" i="94"/>
  <c r="M127" i="94"/>
  <c r="J127" i="94"/>
  <c r="P126" i="94"/>
  <c r="M126" i="94"/>
  <c r="J126" i="94"/>
  <c r="P125" i="94"/>
  <c r="M125" i="94"/>
  <c r="J125" i="94"/>
  <c r="P124" i="94"/>
  <c r="M124" i="94"/>
  <c r="J124" i="94"/>
  <c r="P123" i="94"/>
  <c r="M123" i="94"/>
  <c r="J123" i="94"/>
  <c r="J129" i="94" s="1"/>
  <c r="P121" i="94"/>
  <c r="O121" i="94"/>
  <c r="N121" i="94"/>
  <c r="M121" i="94"/>
  <c r="L121" i="94"/>
  <c r="K121" i="94"/>
  <c r="I121" i="94"/>
  <c r="H121" i="94"/>
  <c r="J120" i="94"/>
  <c r="J121" i="94" s="1"/>
  <c r="O119" i="94"/>
  <c r="N119" i="94"/>
  <c r="L119" i="94"/>
  <c r="K119" i="94"/>
  <c r="J119" i="94"/>
  <c r="I119" i="94"/>
  <c r="H119" i="94"/>
  <c r="P118" i="94"/>
  <c r="P119" i="94" s="1"/>
  <c r="M118" i="94"/>
  <c r="M119" i="94" s="1"/>
  <c r="J118" i="94"/>
  <c r="O116" i="94"/>
  <c r="N116" i="94"/>
  <c r="L116" i="94"/>
  <c r="K116" i="94"/>
  <c r="I116" i="94"/>
  <c r="H116" i="94"/>
  <c r="P115" i="94"/>
  <c r="P116" i="94" s="1"/>
  <c r="M115" i="94"/>
  <c r="M116" i="94" s="1"/>
  <c r="J115" i="94"/>
  <c r="J116" i="94" s="1"/>
  <c r="P113" i="94"/>
  <c r="O113" i="94"/>
  <c r="N113" i="94"/>
  <c r="M113" i="94"/>
  <c r="L113" i="94"/>
  <c r="K113" i="94"/>
  <c r="I113" i="94"/>
  <c r="H113" i="94"/>
  <c r="J112" i="94"/>
  <c r="J113" i="94" s="1"/>
  <c r="O111" i="94"/>
  <c r="N111" i="94"/>
  <c r="L111" i="94"/>
  <c r="K111" i="94"/>
  <c r="I111" i="94"/>
  <c r="H111" i="94"/>
  <c r="P110" i="94"/>
  <c r="M110" i="94"/>
  <c r="J110" i="94"/>
  <c r="P109" i="94"/>
  <c r="P111" i="94" s="1"/>
  <c r="M109" i="94"/>
  <c r="M111" i="94" s="1"/>
  <c r="J109" i="94"/>
  <c r="J111" i="94" s="1"/>
  <c r="O107" i="94"/>
  <c r="N107" i="94"/>
  <c r="L107" i="94"/>
  <c r="K107" i="94"/>
  <c r="I107" i="94"/>
  <c r="H107" i="94"/>
  <c r="P106" i="94"/>
  <c r="P107" i="94" s="1"/>
  <c r="M106" i="94"/>
  <c r="M107" i="94" s="1"/>
  <c r="J106" i="94"/>
  <c r="J107" i="94" s="1"/>
  <c r="O104" i="94"/>
  <c r="N104" i="94"/>
  <c r="L104" i="94"/>
  <c r="K104" i="94"/>
  <c r="I104" i="94"/>
  <c r="H104" i="94"/>
  <c r="P103" i="94"/>
  <c r="M103" i="94"/>
  <c r="J103" i="94"/>
  <c r="P102" i="94"/>
  <c r="P104" i="94" s="1"/>
  <c r="M102" i="94"/>
  <c r="J102" i="94"/>
  <c r="J104" i="94" s="1"/>
  <c r="O100" i="94"/>
  <c r="N100" i="94"/>
  <c r="L100" i="94"/>
  <c r="K100" i="94"/>
  <c r="I100" i="94"/>
  <c r="H100" i="94"/>
  <c r="P99" i="94"/>
  <c r="M99" i="94"/>
  <c r="J99" i="94"/>
  <c r="P98" i="94"/>
  <c r="P100" i="94" s="1"/>
  <c r="M98" i="94"/>
  <c r="J98" i="94"/>
  <c r="J100" i="94" s="1"/>
  <c r="O96" i="94"/>
  <c r="N96" i="94"/>
  <c r="L96" i="94"/>
  <c r="K96" i="94"/>
  <c r="I96" i="94"/>
  <c r="H96" i="94"/>
  <c r="P95" i="94"/>
  <c r="M95" i="94"/>
  <c r="J95" i="94"/>
  <c r="P94" i="94"/>
  <c r="P96" i="94" s="1"/>
  <c r="M94" i="94"/>
  <c r="J94" i="94"/>
  <c r="J96" i="94" s="1"/>
  <c r="O92" i="94"/>
  <c r="N92" i="94"/>
  <c r="L92" i="94"/>
  <c r="K92" i="94"/>
  <c r="I92" i="94"/>
  <c r="H92" i="94"/>
  <c r="P91" i="94"/>
  <c r="M91" i="94"/>
  <c r="J91" i="94"/>
  <c r="P90" i="94"/>
  <c r="M90" i="94"/>
  <c r="J90" i="94"/>
  <c r="P89" i="94"/>
  <c r="M89" i="94"/>
  <c r="J89" i="94"/>
  <c r="P88" i="94"/>
  <c r="M88" i="94"/>
  <c r="J88" i="94"/>
  <c r="P87" i="94"/>
  <c r="M87" i="94"/>
  <c r="J87" i="94"/>
  <c r="P86" i="94"/>
  <c r="M86" i="94"/>
  <c r="J86" i="94"/>
  <c r="P85" i="94"/>
  <c r="M85" i="94"/>
  <c r="J85" i="94"/>
  <c r="P84" i="94"/>
  <c r="M84" i="94"/>
  <c r="J84" i="94"/>
  <c r="P83" i="94"/>
  <c r="M83" i="94"/>
  <c r="J83" i="94"/>
  <c r="P82" i="94"/>
  <c r="M82" i="94"/>
  <c r="J82" i="94"/>
  <c r="P81" i="94"/>
  <c r="M81" i="94"/>
  <c r="J81" i="94"/>
  <c r="P80" i="94"/>
  <c r="P92" i="94" s="1"/>
  <c r="M80" i="94"/>
  <c r="J80" i="94"/>
  <c r="O78" i="94"/>
  <c r="N78" i="94"/>
  <c r="N141" i="94" s="1"/>
  <c r="L78" i="94"/>
  <c r="L141" i="94" s="1"/>
  <c r="K78" i="94"/>
  <c r="I78" i="94"/>
  <c r="H78" i="94"/>
  <c r="H141" i="94" s="1"/>
  <c r="P77" i="94"/>
  <c r="M77" i="94"/>
  <c r="J77" i="94"/>
  <c r="P76" i="94"/>
  <c r="M76" i="94"/>
  <c r="J76" i="94"/>
  <c r="P75" i="94"/>
  <c r="M75" i="94"/>
  <c r="J75" i="94"/>
  <c r="P74" i="94"/>
  <c r="M74" i="94"/>
  <c r="J74" i="94"/>
  <c r="P73" i="94"/>
  <c r="M73" i="94"/>
  <c r="J73" i="94"/>
  <c r="P72" i="94"/>
  <c r="M72" i="94"/>
  <c r="J72" i="94"/>
  <c r="P71" i="94"/>
  <c r="M71" i="94"/>
  <c r="J71" i="94"/>
  <c r="P70" i="94"/>
  <c r="M70" i="94"/>
  <c r="J70" i="94"/>
  <c r="P69" i="94"/>
  <c r="M69" i="94"/>
  <c r="J69" i="94"/>
  <c r="P68" i="94"/>
  <c r="M68" i="94"/>
  <c r="J68" i="94"/>
  <c r="P67" i="94"/>
  <c r="M67" i="94"/>
  <c r="J67" i="94"/>
  <c r="J66" i="94"/>
  <c r="P65" i="94"/>
  <c r="M65" i="94"/>
  <c r="J65" i="94"/>
  <c r="P64" i="94"/>
  <c r="M64" i="94"/>
  <c r="J64" i="94"/>
  <c r="P63" i="94"/>
  <c r="M63" i="94"/>
  <c r="J63" i="94"/>
  <c r="P62" i="94"/>
  <c r="M62" i="94"/>
  <c r="J62" i="94"/>
  <c r="P61" i="94"/>
  <c r="M61" i="94"/>
  <c r="J61" i="94"/>
  <c r="P60" i="94"/>
  <c r="M60" i="94"/>
  <c r="J60" i="94"/>
  <c r="P59" i="94"/>
  <c r="M59" i="94"/>
  <c r="J59" i="94"/>
  <c r="P58" i="94"/>
  <c r="M58" i="94"/>
  <c r="J58" i="94"/>
  <c r="P57" i="94"/>
  <c r="M57" i="94"/>
  <c r="J57" i="94"/>
  <c r="P56" i="94"/>
  <c r="M56" i="94"/>
  <c r="J56" i="94"/>
  <c r="P55" i="94"/>
  <c r="M55" i="94"/>
  <c r="J55" i="94"/>
  <c r="P54" i="94"/>
  <c r="M54" i="94"/>
  <c r="J54" i="94"/>
  <c r="P53" i="94"/>
  <c r="M53" i="94"/>
  <c r="J53" i="94"/>
  <c r="P52" i="94"/>
  <c r="M52" i="94"/>
  <c r="J52" i="94"/>
  <c r="P51" i="94"/>
  <c r="M51" i="94"/>
  <c r="J51" i="94"/>
  <c r="P50" i="94"/>
  <c r="M50" i="94"/>
  <c r="J50" i="94"/>
  <c r="P49" i="94"/>
  <c r="M49" i="94"/>
  <c r="J49" i="94"/>
  <c r="P48" i="94"/>
  <c r="M48" i="94"/>
  <c r="J48" i="94"/>
  <c r="P47" i="94"/>
  <c r="M47" i="94"/>
  <c r="J47" i="94"/>
  <c r="P46" i="94"/>
  <c r="M46" i="94"/>
  <c r="J46" i="94"/>
  <c r="P45" i="94"/>
  <c r="M45" i="94"/>
  <c r="J45" i="94"/>
  <c r="P44" i="94"/>
  <c r="M44" i="94"/>
  <c r="J44" i="94"/>
  <c r="P43" i="94"/>
  <c r="M43" i="94"/>
  <c r="J43" i="94"/>
  <c r="P42" i="94"/>
  <c r="M42" i="94"/>
  <c r="J42" i="94"/>
  <c r="P41" i="94"/>
  <c r="M41" i="94"/>
  <c r="J41" i="94"/>
  <c r="P40" i="94"/>
  <c r="M40" i="94"/>
  <c r="J40" i="94"/>
  <c r="P39" i="94"/>
  <c r="M39" i="94"/>
  <c r="J39" i="94"/>
  <c r="P38" i="94"/>
  <c r="M38" i="94"/>
  <c r="J38" i="94"/>
  <c r="P37" i="94"/>
  <c r="M37" i="94"/>
  <c r="M78" i="94" s="1"/>
  <c r="J37" i="94"/>
  <c r="B35" i="94"/>
  <c r="C35" i="94" s="1"/>
  <c r="D35" i="94" s="1"/>
  <c r="E35" i="94" s="1"/>
  <c r="F35" i="94" s="1"/>
  <c r="G35" i="94" s="1"/>
  <c r="N34" i="94"/>
  <c r="K34" i="94"/>
  <c r="P25" i="94"/>
  <c r="H22" i="94"/>
  <c r="M92" i="94" l="1"/>
  <c r="P78" i="94"/>
  <c r="I141" i="94"/>
  <c r="O141" i="94"/>
  <c r="M96" i="94"/>
  <c r="M100" i="94"/>
  <c r="M141" i="94" s="1"/>
  <c r="M104" i="94"/>
  <c r="M129" i="94"/>
  <c r="M137" i="94"/>
  <c r="K141" i="94"/>
  <c r="J92" i="94"/>
  <c r="P129" i="94"/>
  <c r="P137" i="94"/>
  <c r="J78" i="94"/>
  <c r="J141" i="94" s="1"/>
  <c r="O140" i="94"/>
  <c r="P139" i="94"/>
  <c r="P140" i="94" s="1"/>
  <c r="M140" i="94"/>
  <c r="A154" i="93"/>
  <c r="N140" i="93"/>
  <c r="L140" i="93"/>
  <c r="K140" i="93"/>
  <c r="I140" i="93"/>
  <c r="H140" i="93"/>
  <c r="M139" i="93"/>
  <c r="M140" i="93" s="1"/>
  <c r="J139" i="93"/>
  <c r="J140" i="93" s="1"/>
  <c r="O137" i="93"/>
  <c r="N137" i="93"/>
  <c r="L137" i="93"/>
  <c r="K137" i="93"/>
  <c r="I137" i="93"/>
  <c r="H137" i="93"/>
  <c r="P136" i="93"/>
  <c r="M136" i="93"/>
  <c r="J136" i="93"/>
  <c r="P135" i="93"/>
  <c r="M135" i="93"/>
  <c r="J135" i="93"/>
  <c r="P134" i="93"/>
  <c r="M134" i="93"/>
  <c r="J134" i="93"/>
  <c r="P133" i="93"/>
  <c r="M133" i="93"/>
  <c r="J133" i="93"/>
  <c r="P132" i="93"/>
  <c r="M132" i="93"/>
  <c r="J132" i="93"/>
  <c r="P131" i="93"/>
  <c r="P137" i="93" s="1"/>
  <c r="M131" i="93"/>
  <c r="M137" i="93" s="1"/>
  <c r="J131" i="93"/>
  <c r="J137" i="93" s="1"/>
  <c r="O129" i="93"/>
  <c r="N129" i="93"/>
  <c r="L129" i="93"/>
  <c r="K129" i="93"/>
  <c r="I129" i="93"/>
  <c r="H129" i="93"/>
  <c r="P128" i="93"/>
  <c r="M128" i="93"/>
  <c r="J128" i="93"/>
  <c r="P127" i="93"/>
  <c r="M127" i="93"/>
  <c r="J127" i="93"/>
  <c r="P126" i="93"/>
  <c r="M126" i="93"/>
  <c r="J126" i="93"/>
  <c r="P125" i="93"/>
  <c r="M125" i="93"/>
  <c r="J125" i="93"/>
  <c r="P124" i="93"/>
  <c r="M124" i="93"/>
  <c r="J124" i="93"/>
  <c r="P123" i="93"/>
  <c r="P129" i="93" s="1"/>
  <c r="M123" i="93"/>
  <c r="M129" i="93" s="1"/>
  <c r="J123" i="93"/>
  <c r="J129" i="93" s="1"/>
  <c r="P121" i="93"/>
  <c r="O121" i="93"/>
  <c r="N121" i="93"/>
  <c r="M121" i="93"/>
  <c r="L121" i="93"/>
  <c r="K121" i="93"/>
  <c r="I121" i="93"/>
  <c r="H121" i="93"/>
  <c r="J120" i="93"/>
  <c r="J121" i="93" s="1"/>
  <c r="O119" i="93"/>
  <c r="N119" i="93"/>
  <c r="L119" i="93"/>
  <c r="K119" i="93"/>
  <c r="I119" i="93"/>
  <c r="H119" i="93"/>
  <c r="P118" i="93"/>
  <c r="P119" i="93" s="1"/>
  <c r="M118" i="93"/>
  <c r="M119" i="93" s="1"/>
  <c r="J118" i="93"/>
  <c r="J119" i="93" s="1"/>
  <c r="O116" i="93"/>
  <c r="N116" i="93"/>
  <c r="L116" i="93"/>
  <c r="K116" i="93"/>
  <c r="I116" i="93"/>
  <c r="H116" i="93"/>
  <c r="P115" i="93"/>
  <c r="P116" i="93" s="1"/>
  <c r="M115" i="93"/>
  <c r="M116" i="93" s="1"/>
  <c r="J115" i="93"/>
  <c r="J116" i="93" s="1"/>
  <c r="P113" i="93"/>
  <c r="O113" i="93"/>
  <c r="N113" i="93"/>
  <c r="M113" i="93"/>
  <c r="L113" i="93"/>
  <c r="K113" i="93"/>
  <c r="I113" i="93"/>
  <c r="H113" i="93"/>
  <c r="J112" i="93"/>
  <c r="J113" i="93" s="1"/>
  <c r="O111" i="93"/>
  <c r="N111" i="93"/>
  <c r="L111" i="93"/>
  <c r="K111" i="93"/>
  <c r="I111" i="93"/>
  <c r="H111" i="93"/>
  <c r="P110" i="93"/>
  <c r="M110" i="93"/>
  <c r="J110" i="93"/>
  <c r="P109" i="93"/>
  <c r="P111" i="93" s="1"/>
  <c r="M109" i="93"/>
  <c r="M111" i="93" s="1"/>
  <c r="J109" i="93"/>
  <c r="J111" i="93" s="1"/>
  <c r="O107" i="93"/>
  <c r="N107" i="93"/>
  <c r="L107" i="93"/>
  <c r="K107" i="93"/>
  <c r="I107" i="93"/>
  <c r="H107" i="93"/>
  <c r="P106" i="93"/>
  <c r="P107" i="93" s="1"/>
  <c r="M106" i="93"/>
  <c r="M107" i="93" s="1"/>
  <c r="J106" i="93"/>
  <c r="J107" i="93" s="1"/>
  <c r="O104" i="93"/>
  <c r="N104" i="93"/>
  <c r="L104" i="93"/>
  <c r="K104" i="93"/>
  <c r="I104" i="93"/>
  <c r="H104" i="93"/>
  <c r="P103" i="93"/>
  <c r="M103" i="93"/>
  <c r="J103" i="93"/>
  <c r="P102" i="93"/>
  <c r="P104" i="93" s="1"/>
  <c r="M102" i="93"/>
  <c r="M104" i="93" s="1"/>
  <c r="J102" i="93"/>
  <c r="J104" i="93" s="1"/>
  <c r="O100" i="93"/>
  <c r="N100" i="93"/>
  <c r="L100" i="93"/>
  <c r="K100" i="93"/>
  <c r="I100" i="93"/>
  <c r="H100" i="93"/>
  <c r="P99" i="93"/>
  <c r="M99" i="93"/>
  <c r="J99" i="93"/>
  <c r="P98" i="93"/>
  <c r="P100" i="93" s="1"/>
  <c r="M98" i="93"/>
  <c r="M100" i="93" s="1"/>
  <c r="J98" i="93"/>
  <c r="J100" i="93" s="1"/>
  <c r="O96" i="93"/>
  <c r="N96" i="93"/>
  <c r="L96" i="93"/>
  <c r="K96" i="93"/>
  <c r="I96" i="93"/>
  <c r="H96" i="93"/>
  <c r="P95" i="93"/>
  <c r="M95" i="93"/>
  <c r="J95" i="93"/>
  <c r="P94" i="93"/>
  <c r="P96" i="93" s="1"/>
  <c r="M94" i="93"/>
  <c r="M96" i="93" s="1"/>
  <c r="J94" i="93"/>
  <c r="J96" i="93" s="1"/>
  <c r="O92" i="93"/>
  <c r="N92" i="93"/>
  <c r="L92" i="93"/>
  <c r="K92" i="93"/>
  <c r="I92" i="93"/>
  <c r="H92" i="93"/>
  <c r="P91" i="93"/>
  <c r="M91" i="93"/>
  <c r="J91" i="93"/>
  <c r="P90" i="93"/>
  <c r="M90" i="93"/>
  <c r="J90" i="93"/>
  <c r="P89" i="93"/>
  <c r="M89" i="93"/>
  <c r="J89" i="93"/>
  <c r="P88" i="93"/>
  <c r="M88" i="93"/>
  <c r="J88" i="93"/>
  <c r="P87" i="93"/>
  <c r="M87" i="93"/>
  <c r="J87" i="93"/>
  <c r="P86" i="93"/>
  <c r="M86" i="93"/>
  <c r="J86" i="93"/>
  <c r="P85" i="93"/>
  <c r="M85" i="93"/>
  <c r="J85" i="93"/>
  <c r="P84" i="93"/>
  <c r="M84" i="93"/>
  <c r="J84" i="93"/>
  <c r="P83" i="93"/>
  <c r="M83" i="93"/>
  <c r="J83" i="93"/>
  <c r="P82" i="93"/>
  <c r="M82" i="93"/>
  <c r="J82" i="93"/>
  <c r="P81" i="93"/>
  <c r="M81" i="93"/>
  <c r="J81" i="93"/>
  <c r="P80" i="93"/>
  <c r="P92" i="93" s="1"/>
  <c r="M80" i="93"/>
  <c r="M92" i="93" s="1"/>
  <c r="J80" i="93"/>
  <c r="O78" i="93"/>
  <c r="N78" i="93"/>
  <c r="N141" i="93" s="1"/>
  <c r="L78" i="93"/>
  <c r="L141" i="93" s="1"/>
  <c r="K78" i="93"/>
  <c r="I78" i="93"/>
  <c r="H78" i="93"/>
  <c r="H141" i="93" s="1"/>
  <c r="P77" i="93"/>
  <c r="M77" i="93"/>
  <c r="J77" i="93"/>
  <c r="P76" i="93"/>
  <c r="M76" i="93"/>
  <c r="J76" i="93"/>
  <c r="P75" i="93"/>
  <c r="M75" i="93"/>
  <c r="J75" i="93"/>
  <c r="P74" i="93"/>
  <c r="M74" i="93"/>
  <c r="J74" i="93"/>
  <c r="P73" i="93"/>
  <c r="M73" i="93"/>
  <c r="J73" i="93"/>
  <c r="P72" i="93"/>
  <c r="M72" i="93"/>
  <c r="J72" i="93"/>
  <c r="P71" i="93"/>
  <c r="M71" i="93"/>
  <c r="J71" i="93"/>
  <c r="P70" i="93"/>
  <c r="M70" i="93"/>
  <c r="J70" i="93"/>
  <c r="P69" i="93"/>
  <c r="M69" i="93"/>
  <c r="J69" i="93"/>
  <c r="P68" i="93"/>
  <c r="M68" i="93"/>
  <c r="J68" i="93"/>
  <c r="P67" i="93"/>
  <c r="M67" i="93"/>
  <c r="J67" i="93"/>
  <c r="J66" i="93"/>
  <c r="P65" i="93"/>
  <c r="M65" i="93"/>
  <c r="J65" i="93"/>
  <c r="P64" i="93"/>
  <c r="M64" i="93"/>
  <c r="J64" i="93"/>
  <c r="P63" i="93"/>
  <c r="M63" i="93"/>
  <c r="J63" i="93"/>
  <c r="P62" i="93"/>
  <c r="M62" i="93"/>
  <c r="J62" i="93"/>
  <c r="P61" i="93"/>
  <c r="M61" i="93"/>
  <c r="J61" i="93"/>
  <c r="P60" i="93"/>
  <c r="M60" i="93"/>
  <c r="J60" i="93"/>
  <c r="P59" i="93"/>
  <c r="M59" i="93"/>
  <c r="J59" i="93"/>
  <c r="P58" i="93"/>
  <c r="M58" i="93"/>
  <c r="J58" i="93"/>
  <c r="P57" i="93"/>
  <c r="M57" i="93"/>
  <c r="J57" i="93"/>
  <c r="P56" i="93"/>
  <c r="M56" i="93"/>
  <c r="J56" i="93"/>
  <c r="P55" i="93"/>
  <c r="M55" i="93"/>
  <c r="J55" i="93"/>
  <c r="P54" i="93"/>
  <c r="M54" i="93"/>
  <c r="J54" i="93"/>
  <c r="P53" i="93"/>
  <c r="M53" i="93"/>
  <c r="J53" i="93"/>
  <c r="P52" i="93"/>
  <c r="M52" i="93"/>
  <c r="J52" i="93"/>
  <c r="P51" i="93"/>
  <c r="M51" i="93"/>
  <c r="J51" i="93"/>
  <c r="P50" i="93"/>
  <c r="M50" i="93"/>
  <c r="J50" i="93"/>
  <c r="P49" i="93"/>
  <c r="M49" i="93"/>
  <c r="J49" i="93"/>
  <c r="P48" i="93"/>
  <c r="M48" i="93"/>
  <c r="J48" i="93"/>
  <c r="P47" i="93"/>
  <c r="M47" i="93"/>
  <c r="J47" i="93"/>
  <c r="P46" i="93"/>
  <c r="M46" i="93"/>
  <c r="J46" i="93"/>
  <c r="P45" i="93"/>
  <c r="M45" i="93"/>
  <c r="J45" i="93"/>
  <c r="P44" i="93"/>
  <c r="M44" i="93"/>
  <c r="J44" i="93"/>
  <c r="P43" i="93"/>
  <c r="M43" i="93"/>
  <c r="J43" i="93"/>
  <c r="P42" i="93"/>
  <c r="M42" i="93"/>
  <c r="J42" i="93"/>
  <c r="P41" i="93"/>
  <c r="M41" i="93"/>
  <c r="J41" i="93"/>
  <c r="P40" i="93"/>
  <c r="M40" i="93"/>
  <c r="J40" i="93"/>
  <c r="P39" i="93"/>
  <c r="M39" i="93"/>
  <c r="J39" i="93"/>
  <c r="P38" i="93"/>
  <c r="P78" i="93" s="1"/>
  <c r="M38" i="93"/>
  <c r="J38" i="93"/>
  <c r="P37" i="93"/>
  <c r="M37" i="93"/>
  <c r="M78" i="93" s="1"/>
  <c r="J37" i="93"/>
  <c r="B35" i="93"/>
  <c r="C35" i="93" s="1"/>
  <c r="D35" i="93" s="1"/>
  <c r="E35" i="93" s="1"/>
  <c r="F35" i="93" s="1"/>
  <c r="G35" i="93" s="1"/>
  <c r="N34" i="93"/>
  <c r="K34" i="93"/>
  <c r="P25" i="93"/>
  <c r="H22" i="93"/>
  <c r="P141" i="94" l="1"/>
  <c r="O139" i="93"/>
  <c r="O140" i="93" s="1"/>
  <c r="J78" i="93"/>
  <c r="K141" i="93"/>
  <c r="I141" i="93"/>
  <c r="O141" i="93"/>
  <c r="J92" i="93"/>
  <c r="M141" i="93"/>
  <c r="J141" i="93"/>
  <c r="P141" i="93"/>
  <c r="P139" i="93"/>
  <c r="P140" i="93" s="1"/>
  <c r="I92" i="92"/>
  <c r="K92" i="92"/>
  <c r="L92" i="92"/>
  <c r="N92" i="92"/>
  <c r="O92" i="92"/>
  <c r="H92" i="92"/>
  <c r="A154" i="92"/>
  <c r="N140" i="92"/>
  <c r="L140" i="92"/>
  <c r="K140" i="92"/>
  <c r="I140" i="92"/>
  <c r="H140" i="92"/>
  <c r="M139" i="92"/>
  <c r="O139" i="92" s="1"/>
  <c r="J139" i="92"/>
  <c r="J140" i="92" s="1"/>
  <c r="O137" i="92"/>
  <c r="N137" i="92"/>
  <c r="L137" i="92"/>
  <c r="K137" i="92"/>
  <c r="I137" i="92"/>
  <c r="H137" i="92"/>
  <c r="P136" i="92"/>
  <c r="M136" i="92"/>
  <c r="J136" i="92"/>
  <c r="P135" i="92"/>
  <c r="M135" i="92"/>
  <c r="J135" i="92"/>
  <c r="P134" i="92"/>
  <c r="M134" i="92"/>
  <c r="J134" i="92"/>
  <c r="P133" i="92"/>
  <c r="M133" i="92"/>
  <c r="J133" i="92"/>
  <c r="P132" i="92"/>
  <c r="M132" i="92"/>
  <c r="J132" i="92"/>
  <c r="P131" i="92"/>
  <c r="M131" i="92"/>
  <c r="M137" i="92" s="1"/>
  <c r="J131" i="92"/>
  <c r="O129" i="92"/>
  <c r="N129" i="92"/>
  <c r="L129" i="92"/>
  <c r="K129" i="92"/>
  <c r="I129" i="92"/>
  <c r="H129" i="92"/>
  <c r="P128" i="92"/>
  <c r="M128" i="92"/>
  <c r="J128" i="92"/>
  <c r="P127" i="92"/>
  <c r="M127" i="92"/>
  <c r="J127" i="92"/>
  <c r="P126" i="92"/>
  <c r="M126" i="92"/>
  <c r="J126" i="92"/>
  <c r="P125" i="92"/>
  <c r="M125" i="92"/>
  <c r="J125" i="92"/>
  <c r="P124" i="92"/>
  <c r="M124" i="92"/>
  <c r="J124" i="92"/>
  <c r="P123" i="92"/>
  <c r="M123" i="92"/>
  <c r="M129" i="92" s="1"/>
  <c r="J123" i="92"/>
  <c r="P121" i="92"/>
  <c r="O121" i="92"/>
  <c r="N121" i="92"/>
  <c r="M121" i="92"/>
  <c r="L121" i="92"/>
  <c r="K121" i="92"/>
  <c r="I121" i="92"/>
  <c r="H121" i="92"/>
  <c r="J120" i="92"/>
  <c r="J121" i="92" s="1"/>
  <c r="O119" i="92"/>
  <c r="N119" i="92"/>
  <c r="L119" i="92"/>
  <c r="K119" i="92"/>
  <c r="I119" i="92"/>
  <c r="H119" i="92"/>
  <c r="P118" i="92"/>
  <c r="P119" i="92" s="1"/>
  <c r="M118" i="92"/>
  <c r="M119" i="92" s="1"/>
  <c r="J118" i="92"/>
  <c r="J119" i="92" s="1"/>
  <c r="O116" i="92"/>
  <c r="N116" i="92"/>
  <c r="L116" i="92"/>
  <c r="K116" i="92"/>
  <c r="I116" i="92"/>
  <c r="H116" i="92"/>
  <c r="P115" i="92"/>
  <c r="P116" i="92" s="1"/>
  <c r="M115" i="92"/>
  <c r="M116" i="92" s="1"/>
  <c r="J115" i="92"/>
  <c r="J116" i="92" s="1"/>
  <c r="P113" i="92"/>
  <c r="O113" i="92"/>
  <c r="N113" i="92"/>
  <c r="M113" i="92"/>
  <c r="L113" i="92"/>
  <c r="K113" i="92"/>
  <c r="I113" i="92"/>
  <c r="H113" i="92"/>
  <c r="J112" i="92"/>
  <c r="J113" i="92" s="1"/>
  <c r="O111" i="92"/>
  <c r="N111" i="92"/>
  <c r="L111" i="92"/>
  <c r="K111" i="92"/>
  <c r="I111" i="92"/>
  <c r="H111" i="92"/>
  <c r="P110" i="92"/>
  <c r="M110" i="92"/>
  <c r="J110" i="92"/>
  <c r="P109" i="92"/>
  <c r="M109" i="92"/>
  <c r="M111" i="92" s="1"/>
  <c r="J109" i="92"/>
  <c r="O107" i="92"/>
  <c r="N107" i="92"/>
  <c r="L107" i="92"/>
  <c r="K107" i="92"/>
  <c r="I107" i="92"/>
  <c r="H107" i="92"/>
  <c r="P106" i="92"/>
  <c r="P107" i="92" s="1"/>
  <c r="M106" i="92"/>
  <c r="M107" i="92" s="1"/>
  <c r="J106" i="92"/>
  <c r="J107" i="92" s="1"/>
  <c r="O104" i="92"/>
  <c r="N104" i="92"/>
  <c r="L104" i="92"/>
  <c r="K104" i="92"/>
  <c r="I104" i="92"/>
  <c r="H104" i="92"/>
  <c r="P103" i="92"/>
  <c r="M103" i="92"/>
  <c r="J103" i="92"/>
  <c r="P102" i="92"/>
  <c r="P104" i="92" s="1"/>
  <c r="M102" i="92"/>
  <c r="J102" i="92"/>
  <c r="J104" i="92" s="1"/>
  <c r="O100" i="92"/>
  <c r="N100" i="92"/>
  <c r="L100" i="92"/>
  <c r="K100" i="92"/>
  <c r="I100" i="92"/>
  <c r="H100" i="92"/>
  <c r="P99" i="92"/>
  <c r="M99" i="92"/>
  <c r="J99" i="92"/>
  <c r="P98" i="92"/>
  <c r="P100" i="92" s="1"/>
  <c r="M98" i="92"/>
  <c r="J98" i="92"/>
  <c r="J100" i="92" s="1"/>
  <c r="O96" i="92"/>
  <c r="N96" i="92"/>
  <c r="L96" i="92"/>
  <c r="K96" i="92"/>
  <c r="I96" i="92"/>
  <c r="H96" i="92"/>
  <c r="P95" i="92"/>
  <c r="M95" i="92"/>
  <c r="J95" i="92"/>
  <c r="P94" i="92"/>
  <c r="P96" i="92" s="1"/>
  <c r="M94" i="92"/>
  <c r="J94" i="92"/>
  <c r="J96" i="92" s="1"/>
  <c r="P91" i="92"/>
  <c r="M91" i="92"/>
  <c r="J91" i="92"/>
  <c r="P90" i="92"/>
  <c r="M90" i="92"/>
  <c r="J90" i="92"/>
  <c r="P89" i="92"/>
  <c r="M89" i="92"/>
  <c r="J89" i="92"/>
  <c r="P88" i="92"/>
  <c r="M88" i="92"/>
  <c r="J88" i="92"/>
  <c r="P87" i="92"/>
  <c r="M87" i="92"/>
  <c r="J87" i="92"/>
  <c r="P86" i="92"/>
  <c r="M86" i="92"/>
  <c r="J86" i="92"/>
  <c r="P85" i="92"/>
  <c r="M85" i="92"/>
  <c r="J85" i="92"/>
  <c r="P84" i="92"/>
  <c r="M84" i="92"/>
  <c r="J84" i="92"/>
  <c r="P83" i="92"/>
  <c r="M83" i="92"/>
  <c r="J83" i="92"/>
  <c r="P82" i="92"/>
  <c r="M82" i="92"/>
  <c r="J82" i="92"/>
  <c r="P81" i="92"/>
  <c r="M81" i="92"/>
  <c r="J81" i="92"/>
  <c r="P80" i="92"/>
  <c r="M80" i="92"/>
  <c r="M92" i="92" s="1"/>
  <c r="J80" i="92"/>
  <c r="O78" i="92"/>
  <c r="N78" i="92"/>
  <c r="L78" i="92"/>
  <c r="K78" i="92"/>
  <c r="I78" i="92"/>
  <c r="H78" i="92"/>
  <c r="P77" i="92"/>
  <c r="M77" i="92"/>
  <c r="J77" i="92"/>
  <c r="P76" i="92"/>
  <c r="M76" i="92"/>
  <c r="J76" i="92"/>
  <c r="P75" i="92"/>
  <c r="M75" i="92"/>
  <c r="J75" i="92"/>
  <c r="P74" i="92"/>
  <c r="M74" i="92"/>
  <c r="J74" i="92"/>
  <c r="P73" i="92"/>
  <c r="M73" i="92"/>
  <c r="J73" i="92"/>
  <c r="P72" i="92"/>
  <c r="M72" i="92"/>
  <c r="J72" i="92"/>
  <c r="P71" i="92"/>
  <c r="M71" i="92"/>
  <c r="J71" i="92"/>
  <c r="P70" i="92"/>
  <c r="M70" i="92"/>
  <c r="J70" i="92"/>
  <c r="P69" i="92"/>
  <c r="M69" i="92"/>
  <c r="J69" i="92"/>
  <c r="P68" i="92"/>
  <c r="M68" i="92"/>
  <c r="J68" i="92"/>
  <c r="P67" i="92"/>
  <c r="M67" i="92"/>
  <c r="J67" i="92"/>
  <c r="J66" i="92"/>
  <c r="P65" i="92"/>
  <c r="M65" i="92"/>
  <c r="J65" i="92"/>
  <c r="P64" i="92"/>
  <c r="M64" i="92"/>
  <c r="J64" i="92"/>
  <c r="P63" i="92"/>
  <c r="M63" i="92"/>
  <c r="J63" i="92"/>
  <c r="P62" i="92"/>
  <c r="M62" i="92"/>
  <c r="J62" i="92"/>
  <c r="P61" i="92"/>
  <c r="M61" i="92"/>
  <c r="J61" i="92"/>
  <c r="P60" i="92"/>
  <c r="M60" i="92"/>
  <c r="J60" i="92"/>
  <c r="P59" i="92"/>
  <c r="M59" i="92"/>
  <c r="J59" i="92"/>
  <c r="P58" i="92"/>
  <c r="M58" i="92"/>
  <c r="J58" i="92"/>
  <c r="P57" i="92"/>
  <c r="M57" i="92"/>
  <c r="J57" i="92"/>
  <c r="P56" i="92"/>
  <c r="M56" i="92"/>
  <c r="J56" i="92"/>
  <c r="P55" i="92"/>
  <c r="M55" i="92"/>
  <c r="J55" i="92"/>
  <c r="P54" i="92"/>
  <c r="M54" i="92"/>
  <c r="J54" i="92"/>
  <c r="P53" i="92"/>
  <c r="M53" i="92"/>
  <c r="J53" i="92"/>
  <c r="P52" i="92"/>
  <c r="M52" i="92"/>
  <c r="J52" i="92"/>
  <c r="P51" i="92"/>
  <c r="M51" i="92"/>
  <c r="J51" i="92"/>
  <c r="P50" i="92"/>
  <c r="M50" i="92"/>
  <c r="J50" i="92"/>
  <c r="P49" i="92"/>
  <c r="M49" i="92"/>
  <c r="J49" i="92"/>
  <c r="P48" i="92"/>
  <c r="M48" i="92"/>
  <c r="J48" i="92"/>
  <c r="P47" i="92"/>
  <c r="M47" i="92"/>
  <c r="J47" i="92"/>
  <c r="P46" i="92"/>
  <c r="M46" i="92"/>
  <c r="J46" i="92"/>
  <c r="P45" i="92"/>
  <c r="M45" i="92"/>
  <c r="J45" i="92"/>
  <c r="P44" i="92"/>
  <c r="M44" i="92"/>
  <c r="J44" i="92"/>
  <c r="P43" i="92"/>
  <c r="M43" i="92"/>
  <c r="J43" i="92"/>
  <c r="P42" i="92"/>
  <c r="M42" i="92"/>
  <c r="J42" i="92"/>
  <c r="P41" i="92"/>
  <c r="M41" i="92"/>
  <c r="J41" i="92"/>
  <c r="P40" i="92"/>
  <c r="M40" i="92"/>
  <c r="J40" i="92"/>
  <c r="P39" i="92"/>
  <c r="M39" i="92"/>
  <c r="J39" i="92"/>
  <c r="P38" i="92"/>
  <c r="M38" i="92"/>
  <c r="J38" i="92"/>
  <c r="P37" i="92"/>
  <c r="M37" i="92"/>
  <c r="J37" i="92"/>
  <c r="B35" i="92"/>
  <c r="C35" i="92" s="1"/>
  <c r="D35" i="92" s="1"/>
  <c r="E35" i="92" s="1"/>
  <c r="F35" i="92" s="1"/>
  <c r="G35" i="92" s="1"/>
  <c r="N34" i="92"/>
  <c r="K34" i="92"/>
  <c r="P25" i="92"/>
  <c r="H22" i="92"/>
  <c r="J92" i="92" l="1"/>
  <c r="P92" i="92"/>
  <c r="I141" i="92"/>
  <c r="L141" i="92"/>
  <c r="O141" i="92"/>
  <c r="M78" i="92"/>
  <c r="H141" i="92"/>
  <c r="K141" i="92"/>
  <c r="N141" i="92"/>
  <c r="M96" i="92"/>
  <c r="M100" i="92"/>
  <c r="M104" i="92"/>
  <c r="J111" i="92"/>
  <c r="P111" i="92"/>
  <c r="J129" i="92"/>
  <c r="P129" i="92"/>
  <c r="J137" i="92"/>
  <c r="P137" i="92"/>
  <c r="J78" i="92"/>
  <c r="P78" i="92"/>
  <c r="O140" i="92"/>
  <c r="P139" i="92"/>
  <c r="P140" i="92" s="1"/>
  <c r="M140" i="92"/>
  <c r="A155" i="91"/>
  <c r="N141" i="91"/>
  <c r="L141" i="91"/>
  <c r="K141" i="91"/>
  <c r="I141" i="91"/>
  <c r="H141" i="91"/>
  <c r="M140" i="91"/>
  <c r="M141" i="91" s="1"/>
  <c r="J140" i="91"/>
  <c r="J141" i="91" s="1"/>
  <c r="O138" i="91"/>
  <c r="N138" i="91"/>
  <c r="L138" i="91"/>
  <c r="K138" i="91"/>
  <c r="I138" i="91"/>
  <c r="H138" i="91"/>
  <c r="P137" i="91"/>
  <c r="M137" i="91"/>
  <c r="J137" i="91"/>
  <c r="P136" i="91"/>
  <c r="M136" i="91"/>
  <c r="J136" i="91"/>
  <c r="P135" i="91"/>
  <c r="M135" i="91"/>
  <c r="J135" i="91"/>
  <c r="P134" i="91"/>
  <c r="M134" i="91"/>
  <c r="J134" i="91"/>
  <c r="P133" i="91"/>
  <c r="M133" i="91"/>
  <c r="J133" i="91"/>
  <c r="P132" i="91"/>
  <c r="P138" i="91" s="1"/>
  <c r="M132" i="91"/>
  <c r="M138" i="91" s="1"/>
  <c r="J132" i="91"/>
  <c r="J138" i="91" s="1"/>
  <c r="O130" i="91"/>
  <c r="N130" i="91"/>
  <c r="L130" i="91"/>
  <c r="K130" i="91"/>
  <c r="I130" i="91"/>
  <c r="H130" i="91"/>
  <c r="P129" i="91"/>
  <c r="M129" i="91"/>
  <c r="J129" i="91"/>
  <c r="P128" i="91"/>
  <c r="M128" i="91"/>
  <c r="J128" i="91"/>
  <c r="P127" i="91"/>
  <c r="M127" i="91"/>
  <c r="J127" i="91"/>
  <c r="P126" i="91"/>
  <c r="M126" i="91"/>
  <c r="J126" i="91"/>
  <c r="P125" i="91"/>
  <c r="M125" i="91"/>
  <c r="J125" i="91"/>
  <c r="P124" i="91"/>
  <c r="P130" i="91" s="1"/>
  <c r="M124" i="91"/>
  <c r="M130" i="91" s="1"/>
  <c r="J124" i="91"/>
  <c r="J130" i="91" s="1"/>
  <c r="P122" i="91"/>
  <c r="O122" i="91"/>
  <c r="N122" i="91"/>
  <c r="M122" i="91"/>
  <c r="L122" i="91"/>
  <c r="K122" i="91"/>
  <c r="I122" i="91"/>
  <c r="H122" i="91"/>
  <c r="J121" i="91"/>
  <c r="J122" i="91" s="1"/>
  <c r="O120" i="91"/>
  <c r="N120" i="91"/>
  <c r="L120" i="91"/>
  <c r="K120" i="91"/>
  <c r="I120" i="91"/>
  <c r="H120" i="91"/>
  <c r="P119" i="91"/>
  <c r="P120" i="91" s="1"/>
  <c r="M119" i="91"/>
  <c r="M120" i="91" s="1"/>
  <c r="J119" i="91"/>
  <c r="J120" i="91" s="1"/>
  <c r="O117" i="91"/>
  <c r="N117" i="91"/>
  <c r="L117" i="91"/>
  <c r="K117" i="91"/>
  <c r="I117" i="91"/>
  <c r="H117" i="91"/>
  <c r="P116" i="91"/>
  <c r="P117" i="91" s="1"/>
  <c r="M116" i="91"/>
  <c r="M117" i="91" s="1"/>
  <c r="J116" i="91"/>
  <c r="J117" i="91" s="1"/>
  <c r="P114" i="91"/>
  <c r="O114" i="91"/>
  <c r="N114" i="91"/>
  <c r="M114" i="91"/>
  <c r="L114" i="91"/>
  <c r="K114" i="91"/>
  <c r="I114" i="91"/>
  <c r="H114" i="91"/>
  <c r="J113" i="91"/>
  <c r="J114" i="91" s="1"/>
  <c r="O112" i="91"/>
  <c r="N112" i="91"/>
  <c r="L112" i="91"/>
  <c r="K112" i="91"/>
  <c r="I112" i="91"/>
  <c r="H112" i="91"/>
  <c r="P111" i="91"/>
  <c r="M111" i="91"/>
  <c r="J111" i="91"/>
  <c r="P110" i="91"/>
  <c r="P112" i="91" s="1"/>
  <c r="M110" i="91"/>
  <c r="M112" i="91" s="1"/>
  <c r="J110" i="91"/>
  <c r="J112" i="91" s="1"/>
  <c r="O108" i="91"/>
  <c r="N108" i="91"/>
  <c r="L108" i="91"/>
  <c r="K108" i="91"/>
  <c r="I108" i="91"/>
  <c r="H108" i="91"/>
  <c r="P107" i="91"/>
  <c r="P108" i="91" s="1"/>
  <c r="M107" i="91"/>
  <c r="M108" i="91" s="1"/>
  <c r="J107" i="91"/>
  <c r="J108" i="91" s="1"/>
  <c r="O105" i="91"/>
  <c r="N105" i="91"/>
  <c r="L105" i="91"/>
  <c r="K105" i="91"/>
  <c r="I105" i="91"/>
  <c r="H105" i="91"/>
  <c r="P104" i="91"/>
  <c r="M104" i="91"/>
  <c r="J104" i="91"/>
  <c r="P103" i="91"/>
  <c r="P105" i="91" s="1"/>
  <c r="M103" i="91"/>
  <c r="M105" i="91" s="1"/>
  <c r="J103" i="91"/>
  <c r="J105" i="91" s="1"/>
  <c r="O101" i="91"/>
  <c r="N101" i="91"/>
  <c r="L101" i="91"/>
  <c r="K101" i="91"/>
  <c r="I101" i="91"/>
  <c r="H101" i="91"/>
  <c r="P100" i="91"/>
  <c r="M100" i="91"/>
  <c r="J100" i="91"/>
  <c r="P99" i="91"/>
  <c r="P101" i="91" s="1"/>
  <c r="M99" i="91"/>
  <c r="M101" i="91" s="1"/>
  <c r="J99" i="91"/>
  <c r="J101" i="91" s="1"/>
  <c r="O97" i="91"/>
  <c r="N97" i="91"/>
  <c r="L97" i="91"/>
  <c r="K97" i="91"/>
  <c r="I97" i="91"/>
  <c r="H97" i="91"/>
  <c r="P96" i="91"/>
  <c r="M96" i="91"/>
  <c r="J96" i="91"/>
  <c r="P95" i="91"/>
  <c r="P97" i="91" s="1"/>
  <c r="M95" i="91"/>
  <c r="M97" i="91" s="1"/>
  <c r="J95" i="91"/>
  <c r="J97" i="91" s="1"/>
  <c r="O93" i="91"/>
  <c r="N93" i="91"/>
  <c r="L93" i="91"/>
  <c r="K93" i="91"/>
  <c r="I93" i="91"/>
  <c r="H93" i="91"/>
  <c r="P92" i="91"/>
  <c r="M92" i="91"/>
  <c r="J92" i="91"/>
  <c r="P91" i="91"/>
  <c r="M91" i="91"/>
  <c r="J91" i="91"/>
  <c r="P90" i="91"/>
  <c r="M90" i="91"/>
  <c r="J90" i="91"/>
  <c r="P89" i="91"/>
  <c r="M89" i="91"/>
  <c r="J89" i="91"/>
  <c r="P88" i="91"/>
  <c r="M88" i="91"/>
  <c r="J88" i="91"/>
  <c r="P87" i="91"/>
  <c r="M87" i="91"/>
  <c r="J87" i="91"/>
  <c r="P86" i="91"/>
  <c r="M86" i="91"/>
  <c r="J86" i="91"/>
  <c r="P85" i="91"/>
  <c r="M85" i="91"/>
  <c r="J85" i="91"/>
  <c r="P84" i="91"/>
  <c r="M84" i="91"/>
  <c r="J84" i="91"/>
  <c r="P83" i="91"/>
  <c r="M83" i="91"/>
  <c r="J83" i="91"/>
  <c r="P82" i="91"/>
  <c r="M82" i="91"/>
  <c r="J82" i="91"/>
  <c r="P81" i="91"/>
  <c r="M81" i="91"/>
  <c r="M93" i="91" s="1"/>
  <c r="J81" i="91"/>
  <c r="P80" i="91"/>
  <c r="P93" i="91" s="1"/>
  <c r="M80" i="91"/>
  <c r="J80" i="91"/>
  <c r="J93" i="91" s="1"/>
  <c r="O78" i="91"/>
  <c r="O142" i="91" s="1"/>
  <c r="N78" i="91"/>
  <c r="N142" i="91" s="1"/>
  <c r="L78" i="91"/>
  <c r="L142" i="91" s="1"/>
  <c r="K78" i="91"/>
  <c r="K142" i="91" s="1"/>
  <c r="I78" i="91"/>
  <c r="I142" i="91" s="1"/>
  <c r="H78" i="91"/>
  <c r="H142" i="91" s="1"/>
  <c r="P77" i="91"/>
  <c r="M77" i="91"/>
  <c r="J77" i="91"/>
  <c r="P76" i="91"/>
  <c r="M76" i="91"/>
  <c r="J76" i="91"/>
  <c r="P75" i="91"/>
  <c r="M75" i="91"/>
  <c r="J75" i="91"/>
  <c r="P74" i="91"/>
  <c r="M74" i="91"/>
  <c r="J74" i="91"/>
  <c r="P73" i="91"/>
  <c r="M73" i="91"/>
  <c r="J73" i="91"/>
  <c r="P72" i="91"/>
  <c r="M72" i="91"/>
  <c r="J72" i="91"/>
  <c r="P71" i="91"/>
  <c r="M71" i="91"/>
  <c r="J71" i="91"/>
  <c r="P70" i="91"/>
  <c r="M70" i="91"/>
  <c r="J70" i="91"/>
  <c r="P69" i="91"/>
  <c r="M69" i="91"/>
  <c r="J69" i="91"/>
  <c r="P68" i="91"/>
  <c r="M68" i="91"/>
  <c r="J68" i="91"/>
  <c r="P67" i="91"/>
  <c r="M67" i="91"/>
  <c r="J67" i="91"/>
  <c r="J66" i="91"/>
  <c r="P65" i="91"/>
  <c r="M65" i="91"/>
  <c r="J65" i="91"/>
  <c r="P64" i="91"/>
  <c r="M64" i="91"/>
  <c r="J64" i="91"/>
  <c r="P63" i="91"/>
  <c r="M63" i="91"/>
  <c r="J63" i="91"/>
  <c r="P62" i="91"/>
  <c r="M62" i="91"/>
  <c r="J62" i="91"/>
  <c r="P61" i="91"/>
  <c r="M61" i="91"/>
  <c r="J61" i="91"/>
  <c r="P60" i="91"/>
  <c r="M60" i="91"/>
  <c r="J60" i="91"/>
  <c r="P59" i="91"/>
  <c r="M59" i="91"/>
  <c r="J59" i="91"/>
  <c r="P58" i="91"/>
  <c r="M58" i="91"/>
  <c r="J58" i="91"/>
  <c r="P57" i="91"/>
  <c r="M57" i="91"/>
  <c r="J57" i="91"/>
  <c r="P56" i="91"/>
  <c r="M56" i="91"/>
  <c r="J56" i="91"/>
  <c r="P55" i="91"/>
  <c r="M55" i="91"/>
  <c r="J55" i="91"/>
  <c r="P54" i="91"/>
  <c r="M54" i="91"/>
  <c r="J54" i="91"/>
  <c r="P53" i="91"/>
  <c r="M53" i="91"/>
  <c r="J53" i="91"/>
  <c r="P52" i="91"/>
  <c r="M52" i="91"/>
  <c r="J52" i="91"/>
  <c r="P51" i="91"/>
  <c r="M51" i="91"/>
  <c r="J51" i="91"/>
  <c r="P50" i="91"/>
  <c r="M50" i="91"/>
  <c r="J50" i="91"/>
  <c r="P49" i="91"/>
  <c r="M49" i="91"/>
  <c r="J49" i="91"/>
  <c r="P48" i="91"/>
  <c r="M48" i="91"/>
  <c r="J48" i="91"/>
  <c r="P47" i="91"/>
  <c r="M47" i="91"/>
  <c r="J47" i="91"/>
  <c r="P46" i="91"/>
  <c r="M46" i="91"/>
  <c r="J46" i="91"/>
  <c r="P45" i="91"/>
  <c r="M45" i="91"/>
  <c r="J45" i="91"/>
  <c r="P44" i="91"/>
  <c r="M44" i="91"/>
  <c r="J44" i="91"/>
  <c r="P43" i="91"/>
  <c r="M43" i="91"/>
  <c r="J43" i="91"/>
  <c r="P42" i="91"/>
  <c r="M42" i="91"/>
  <c r="J42" i="91"/>
  <c r="P41" i="91"/>
  <c r="M41" i="91"/>
  <c r="J41" i="91"/>
  <c r="P40" i="91"/>
  <c r="M40" i="91"/>
  <c r="J40" i="91"/>
  <c r="P39" i="91"/>
  <c r="M39" i="91"/>
  <c r="J39" i="91"/>
  <c r="P38" i="91"/>
  <c r="M38" i="91"/>
  <c r="J38" i="91"/>
  <c r="P37" i="91"/>
  <c r="M37" i="91"/>
  <c r="M78" i="91" s="1"/>
  <c r="J37" i="91"/>
  <c r="B35" i="91"/>
  <c r="C35" i="91" s="1"/>
  <c r="D35" i="91" s="1"/>
  <c r="E35" i="91" s="1"/>
  <c r="F35" i="91" s="1"/>
  <c r="G35" i="91" s="1"/>
  <c r="N34" i="91"/>
  <c r="K34" i="91"/>
  <c r="P25" i="91"/>
  <c r="H22" i="91"/>
  <c r="M142" i="91" l="1"/>
  <c r="P78" i="91"/>
  <c r="P142" i="91" s="1"/>
  <c r="O140" i="91"/>
  <c r="O141" i="91" s="1"/>
  <c r="M141" i="92"/>
  <c r="J141" i="92"/>
  <c r="P141" i="92"/>
  <c r="J78" i="91"/>
  <c r="J142" i="91" s="1"/>
  <c r="P140" i="91"/>
  <c r="P141" i="91" s="1"/>
  <c r="A155" i="90"/>
  <c r="N141" i="90"/>
  <c r="L141" i="90"/>
  <c r="K141" i="90"/>
  <c r="I141" i="90"/>
  <c r="H141" i="90"/>
  <c r="M140" i="90"/>
  <c r="M141" i="90" s="1"/>
  <c r="J140" i="90"/>
  <c r="J141" i="90" s="1"/>
  <c r="O138" i="90"/>
  <c r="N138" i="90"/>
  <c r="L138" i="90"/>
  <c r="K138" i="90"/>
  <c r="I138" i="90"/>
  <c r="H138" i="90"/>
  <c r="P137" i="90"/>
  <c r="M137" i="90"/>
  <c r="J137" i="90"/>
  <c r="P136" i="90"/>
  <c r="M136" i="90"/>
  <c r="J136" i="90"/>
  <c r="P135" i="90"/>
  <c r="M135" i="90"/>
  <c r="J135" i="90"/>
  <c r="P134" i="90"/>
  <c r="M134" i="90"/>
  <c r="J134" i="90"/>
  <c r="P133" i="90"/>
  <c r="M133" i="90"/>
  <c r="J133" i="90"/>
  <c r="P132" i="90"/>
  <c r="M132" i="90"/>
  <c r="J132" i="90"/>
  <c r="J138" i="90" s="1"/>
  <c r="O130" i="90"/>
  <c r="N130" i="90"/>
  <c r="L130" i="90"/>
  <c r="K130" i="90"/>
  <c r="I130" i="90"/>
  <c r="H130" i="90"/>
  <c r="P129" i="90"/>
  <c r="M129" i="90"/>
  <c r="J129" i="90"/>
  <c r="P128" i="90"/>
  <c r="M128" i="90"/>
  <c r="J128" i="90"/>
  <c r="P127" i="90"/>
  <c r="M127" i="90"/>
  <c r="J127" i="90"/>
  <c r="P126" i="90"/>
  <c r="M126" i="90"/>
  <c r="J126" i="90"/>
  <c r="P125" i="90"/>
  <c r="M125" i="90"/>
  <c r="J125" i="90"/>
  <c r="P124" i="90"/>
  <c r="M124" i="90"/>
  <c r="J124" i="90"/>
  <c r="J130" i="90" s="1"/>
  <c r="P122" i="90"/>
  <c r="O122" i="90"/>
  <c r="N122" i="90"/>
  <c r="M122" i="90"/>
  <c r="L122" i="90"/>
  <c r="K122" i="90"/>
  <c r="I122" i="90"/>
  <c r="H122" i="90"/>
  <c r="J121" i="90"/>
  <c r="J122" i="90" s="1"/>
  <c r="O120" i="90"/>
  <c r="N120" i="90"/>
  <c r="M120" i="90"/>
  <c r="L120" i="90"/>
  <c r="K120" i="90"/>
  <c r="I120" i="90"/>
  <c r="H120" i="90"/>
  <c r="P119" i="90"/>
  <c r="P120" i="90" s="1"/>
  <c r="M119" i="90"/>
  <c r="J119" i="90"/>
  <c r="J120" i="90" s="1"/>
  <c r="O117" i="90"/>
  <c r="N117" i="90"/>
  <c r="L117" i="90"/>
  <c r="K117" i="90"/>
  <c r="I117" i="90"/>
  <c r="H117" i="90"/>
  <c r="P116" i="90"/>
  <c r="P117" i="90" s="1"/>
  <c r="M116" i="90"/>
  <c r="M117" i="90" s="1"/>
  <c r="J116" i="90"/>
  <c r="J117" i="90" s="1"/>
  <c r="P114" i="90"/>
  <c r="O114" i="90"/>
  <c r="N114" i="90"/>
  <c r="M114" i="90"/>
  <c r="L114" i="90"/>
  <c r="K114" i="90"/>
  <c r="I114" i="90"/>
  <c r="H114" i="90"/>
  <c r="J113" i="90"/>
  <c r="J114" i="90" s="1"/>
  <c r="O112" i="90"/>
  <c r="N112" i="90"/>
  <c r="L112" i="90"/>
  <c r="K112" i="90"/>
  <c r="I112" i="90"/>
  <c r="H112" i="90"/>
  <c r="P111" i="90"/>
  <c r="M111" i="90"/>
  <c r="J111" i="90"/>
  <c r="P110" i="90"/>
  <c r="P112" i="90" s="1"/>
  <c r="M110" i="90"/>
  <c r="M112" i="90" s="1"/>
  <c r="J110" i="90"/>
  <c r="J112" i="90" s="1"/>
  <c r="O108" i="90"/>
  <c r="N108" i="90"/>
  <c r="L108" i="90"/>
  <c r="K108" i="90"/>
  <c r="J108" i="90"/>
  <c r="I108" i="90"/>
  <c r="H108" i="90"/>
  <c r="P107" i="90"/>
  <c r="P108" i="90" s="1"/>
  <c r="M107" i="90"/>
  <c r="M108" i="90" s="1"/>
  <c r="J107" i="90"/>
  <c r="O105" i="90"/>
  <c r="N105" i="90"/>
  <c r="L105" i="90"/>
  <c r="K105" i="90"/>
  <c r="I105" i="90"/>
  <c r="H105" i="90"/>
  <c r="P104" i="90"/>
  <c r="M104" i="90"/>
  <c r="J104" i="90"/>
  <c r="P103" i="90"/>
  <c r="M103" i="90"/>
  <c r="M105" i="90" s="1"/>
  <c r="J103" i="90"/>
  <c r="O101" i="90"/>
  <c r="N101" i="90"/>
  <c r="L101" i="90"/>
  <c r="K101" i="90"/>
  <c r="I101" i="90"/>
  <c r="H101" i="90"/>
  <c r="P100" i="90"/>
  <c r="M100" i="90"/>
  <c r="J100" i="90"/>
  <c r="P99" i="90"/>
  <c r="M99" i="90"/>
  <c r="M101" i="90" s="1"/>
  <c r="J99" i="90"/>
  <c r="J101" i="90" s="1"/>
  <c r="O97" i="90"/>
  <c r="N97" i="90"/>
  <c r="L97" i="90"/>
  <c r="K97" i="90"/>
  <c r="I97" i="90"/>
  <c r="H97" i="90"/>
  <c r="P96" i="90"/>
  <c r="M96" i="90"/>
  <c r="J96" i="90"/>
  <c r="P95" i="90"/>
  <c r="M95" i="90"/>
  <c r="M97" i="90" s="1"/>
  <c r="J95" i="90"/>
  <c r="J97" i="90" s="1"/>
  <c r="O93" i="90"/>
  <c r="N93" i="90"/>
  <c r="L93" i="90"/>
  <c r="K93" i="90"/>
  <c r="I93" i="90"/>
  <c r="H93" i="90"/>
  <c r="P92" i="90"/>
  <c r="M92" i="90"/>
  <c r="J92" i="90"/>
  <c r="P91" i="90"/>
  <c r="M91" i="90"/>
  <c r="J91" i="90"/>
  <c r="P90" i="90"/>
  <c r="M90" i="90"/>
  <c r="J90" i="90"/>
  <c r="P89" i="90"/>
  <c r="M89" i="90"/>
  <c r="J89" i="90"/>
  <c r="P88" i="90"/>
  <c r="M88" i="90"/>
  <c r="J88" i="90"/>
  <c r="P87" i="90"/>
  <c r="M87" i="90"/>
  <c r="J87" i="90"/>
  <c r="P86" i="90"/>
  <c r="M86" i="90"/>
  <c r="J86" i="90"/>
  <c r="P85" i="90"/>
  <c r="M85" i="90"/>
  <c r="J85" i="90"/>
  <c r="P84" i="90"/>
  <c r="M84" i="90"/>
  <c r="J84" i="90"/>
  <c r="P83" i="90"/>
  <c r="M83" i="90"/>
  <c r="J83" i="90"/>
  <c r="P82" i="90"/>
  <c r="M82" i="90"/>
  <c r="J82" i="90"/>
  <c r="P81" i="90"/>
  <c r="M81" i="90"/>
  <c r="J81" i="90"/>
  <c r="P80" i="90"/>
  <c r="P93" i="90" s="1"/>
  <c r="M80" i="90"/>
  <c r="J80" i="90"/>
  <c r="O78" i="90"/>
  <c r="N78" i="90"/>
  <c r="N142" i="90" s="1"/>
  <c r="L78" i="90"/>
  <c r="K78" i="90"/>
  <c r="I78" i="90"/>
  <c r="H78" i="90"/>
  <c r="H142" i="90" s="1"/>
  <c r="P77" i="90"/>
  <c r="M77" i="90"/>
  <c r="J77" i="90"/>
  <c r="P76" i="90"/>
  <c r="M76" i="90"/>
  <c r="J76" i="90"/>
  <c r="P75" i="90"/>
  <c r="M75" i="90"/>
  <c r="J75" i="90"/>
  <c r="P74" i="90"/>
  <c r="M74" i="90"/>
  <c r="J74" i="90"/>
  <c r="P73" i="90"/>
  <c r="M73" i="90"/>
  <c r="J73" i="90"/>
  <c r="P72" i="90"/>
  <c r="M72" i="90"/>
  <c r="J72" i="90"/>
  <c r="P71" i="90"/>
  <c r="M71" i="90"/>
  <c r="J71" i="90"/>
  <c r="P70" i="90"/>
  <c r="M70" i="90"/>
  <c r="J70" i="90"/>
  <c r="P69" i="90"/>
  <c r="M69" i="90"/>
  <c r="J69" i="90"/>
  <c r="P68" i="90"/>
  <c r="M68" i="90"/>
  <c r="J68" i="90"/>
  <c r="P67" i="90"/>
  <c r="M67" i="90"/>
  <c r="J67" i="90"/>
  <c r="J66" i="90"/>
  <c r="P65" i="90"/>
  <c r="M65" i="90"/>
  <c r="J65" i="90"/>
  <c r="P64" i="90"/>
  <c r="M64" i="90"/>
  <c r="J64" i="90"/>
  <c r="P63" i="90"/>
  <c r="M63" i="90"/>
  <c r="J63" i="90"/>
  <c r="P62" i="90"/>
  <c r="M62" i="90"/>
  <c r="J62" i="90"/>
  <c r="P61" i="90"/>
  <c r="M61" i="90"/>
  <c r="J61" i="90"/>
  <c r="P60" i="90"/>
  <c r="M60" i="90"/>
  <c r="J60" i="90"/>
  <c r="P59" i="90"/>
  <c r="M59" i="90"/>
  <c r="J59" i="90"/>
  <c r="P58" i="90"/>
  <c r="M58" i="90"/>
  <c r="J58" i="90"/>
  <c r="P57" i="90"/>
  <c r="M57" i="90"/>
  <c r="J57" i="90"/>
  <c r="P56" i="90"/>
  <c r="M56" i="90"/>
  <c r="J56" i="90"/>
  <c r="P55" i="90"/>
  <c r="M55" i="90"/>
  <c r="J55" i="90"/>
  <c r="P54" i="90"/>
  <c r="M54" i="90"/>
  <c r="J54" i="90"/>
  <c r="P53" i="90"/>
  <c r="M53" i="90"/>
  <c r="J53" i="90"/>
  <c r="P52" i="90"/>
  <c r="M52" i="90"/>
  <c r="J52" i="90"/>
  <c r="P51" i="90"/>
  <c r="M51" i="90"/>
  <c r="J51" i="90"/>
  <c r="P50" i="90"/>
  <c r="M50" i="90"/>
  <c r="J50" i="90"/>
  <c r="P49" i="90"/>
  <c r="M49" i="90"/>
  <c r="J49" i="90"/>
  <c r="P48" i="90"/>
  <c r="M48" i="90"/>
  <c r="J48" i="90"/>
  <c r="P47" i="90"/>
  <c r="M47" i="90"/>
  <c r="J47" i="90"/>
  <c r="P46" i="90"/>
  <c r="M46" i="90"/>
  <c r="J46" i="90"/>
  <c r="P45" i="90"/>
  <c r="M45" i="90"/>
  <c r="J45" i="90"/>
  <c r="P44" i="90"/>
  <c r="M44" i="90"/>
  <c r="J44" i="90"/>
  <c r="P43" i="90"/>
  <c r="M43" i="90"/>
  <c r="J43" i="90"/>
  <c r="P42" i="90"/>
  <c r="M42" i="90"/>
  <c r="J42" i="90"/>
  <c r="P41" i="90"/>
  <c r="M41" i="90"/>
  <c r="J41" i="90"/>
  <c r="P40" i="90"/>
  <c r="M40" i="90"/>
  <c r="J40" i="90"/>
  <c r="P39" i="90"/>
  <c r="M39" i="90"/>
  <c r="J39" i="90"/>
  <c r="P38" i="90"/>
  <c r="M38" i="90"/>
  <c r="J38" i="90"/>
  <c r="P37" i="90"/>
  <c r="M37" i="90"/>
  <c r="J37" i="90"/>
  <c r="B35" i="90"/>
  <c r="C35" i="90" s="1"/>
  <c r="D35" i="90" s="1"/>
  <c r="E35" i="90" s="1"/>
  <c r="F35" i="90" s="1"/>
  <c r="G35" i="90" s="1"/>
  <c r="N34" i="90"/>
  <c r="K34" i="90"/>
  <c r="P25" i="90"/>
  <c r="H22" i="90"/>
  <c r="K142" i="90" l="1"/>
  <c r="J93" i="90"/>
  <c r="M93" i="90"/>
  <c r="P130" i="90"/>
  <c r="P138" i="90"/>
  <c r="O140" i="90"/>
  <c r="O141" i="90" s="1"/>
  <c r="M78" i="90"/>
  <c r="L142" i="90"/>
  <c r="J105" i="90"/>
  <c r="P78" i="90"/>
  <c r="P142" i="90" s="1"/>
  <c r="I142" i="90"/>
  <c r="O142" i="90"/>
  <c r="P97" i="90"/>
  <c r="P101" i="90"/>
  <c r="P105" i="90"/>
  <c r="M130" i="90"/>
  <c r="M138" i="90"/>
  <c r="J78" i="90"/>
  <c r="J142" i="90" s="1"/>
  <c r="M142" i="90"/>
  <c r="A155" i="89"/>
  <c r="N141" i="89"/>
  <c r="L141" i="89"/>
  <c r="K141" i="89"/>
  <c r="I141" i="89"/>
  <c r="H141" i="89"/>
  <c r="O140" i="89"/>
  <c r="O141" i="89" s="1"/>
  <c r="M140" i="89"/>
  <c r="M141" i="89" s="1"/>
  <c r="J140" i="89"/>
  <c r="J141" i="89" s="1"/>
  <c r="O138" i="89"/>
  <c r="N138" i="89"/>
  <c r="L138" i="89"/>
  <c r="K138" i="89"/>
  <c r="I138" i="89"/>
  <c r="H138" i="89"/>
  <c r="P137" i="89"/>
  <c r="M137" i="89"/>
  <c r="J137" i="89"/>
  <c r="P136" i="89"/>
  <c r="M136" i="89"/>
  <c r="J136" i="89"/>
  <c r="P135" i="89"/>
  <c r="M135" i="89"/>
  <c r="J135" i="89"/>
  <c r="P134" i="89"/>
  <c r="M134" i="89"/>
  <c r="J134" i="89"/>
  <c r="P133" i="89"/>
  <c r="M133" i="89"/>
  <c r="J133" i="89"/>
  <c r="P132" i="89"/>
  <c r="M132" i="89"/>
  <c r="J132" i="89"/>
  <c r="J138" i="89" s="1"/>
  <c r="O130" i="89"/>
  <c r="N130" i="89"/>
  <c r="L130" i="89"/>
  <c r="K130" i="89"/>
  <c r="I130" i="89"/>
  <c r="H130" i="89"/>
  <c r="P129" i="89"/>
  <c r="M129" i="89"/>
  <c r="J129" i="89"/>
  <c r="P128" i="89"/>
  <c r="M128" i="89"/>
  <c r="J128" i="89"/>
  <c r="P127" i="89"/>
  <c r="M127" i="89"/>
  <c r="J127" i="89"/>
  <c r="P126" i="89"/>
  <c r="M126" i="89"/>
  <c r="J126" i="89"/>
  <c r="P125" i="89"/>
  <c r="M125" i="89"/>
  <c r="J125" i="89"/>
  <c r="P124" i="89"/>
  <c r="M124" i="89"/>
  <c r="J124" i="89"/>
  <c r="J130" i="89" s="1"/>
  <c r="P122" i="89"/>
  <c r="O122" i="89"/>
  <c r="N122" i="89"/>
  <c r="M122" i="89"/>
  <c r="L122" i="89"/>
  <c r="K122" i="89"/>
  <c r="I122" i="89"/>
  <c r="H122" i="89"/>
  <c r="J121" i="89"/>
  <c r="J122" i="89" s="1"/>
  <c r="O120" i="89"/>
  <c r="N120" i="89"/>
  <c r="M120" i="89"/>
  <c r="L120" i="89"/>
  <c r="K120" i="89"/>
  <c r="I120" i="89"/>
  <c r="H120" i="89"/>
  <c r="P119" i="89"/>
  <c r="P120" i="89" s="1"/>
  <c r="M119" i="89"/>
  <c r="J119" i="89"/>
  <c r="J120" i="89" s="1"/>
  <c r="O117" i="89"/>
  <c r="N117" i="89"/>
  <c r="L117" i="89"/>
  <c r="K117" i="89"/>
  <c r="I117" i="89"/>
  <c r="H117" i="89"/>
  <c r="P116" i="89"/>
  <c r="P117" i="89" s="1"/>
  <c r="M116" i="89"/>
  <c r="M117" i="89" s="1"/>
  <c r="J116" i="89"/>
  <c r="J117" i="89" s="1"/>
  <c r="P114" i="89"/>
  <c r="O114" i="89"/>
  <c r="N114" i="89"/>
  <c r="M114" i="89"/>
  <c r="L114" i="89"/>
  <c r="K114" i="89"/>
  <c r="I114" i="89"/>
  <c r="H114" i="89"/>
  <c r="J113" i="89"/>
  <c r="J114" i="89" s="1"/>
  <c r="O112" i="89"/>
  <c r="N112" i="89"/>
  <c r="L112" i="89"/>
  <c r="K112" i="89"/>
  <c r="I112" i="89"/>
  <c r="H112" i="89"/>
  <c r="P111" i="89"/>
  <c r="M111" i="89"/>
  <c r="J111" i="89"/>
  <c r="P110" i="89"/>
  <c r="P112" i="89" s="1"/>
  <c r="M110" i="89"/>
  <c r="J110" i="89"/>
  <c r="J112" i="89" s="1"/>
  <c r="O108" i="89"/>
  <c r="N108" i="89"/>
  <c r="L108" i="89"/>
  <c r="K108" i="89"/>
  <c r="I108" i="89"/>
  <c r="H108" i="89"/>
  <c r="P107" i="89"/>
  <c r="P108" i="89" s="1"/>
  <c r="M107" i="89"/>
  <c r="M108" i="89" s="1"/>
  <c r="J107" i="89"/>
  <c r="J108" i="89" s="1"/>
  <c r="O105" i="89"/>
  <c r="N105" i="89"/>
  <c r="L105" i="89"/>
  <c r="K105" i="89"/>
  <c r="I105" i="89"/>
  <c r="H105" i="89"/>
  <c r="P104" i="89"/>
  <c r="M104" i="89"/>
  <c r="J104" i="89"/>
  <c r="P103" i="89"/>
  <c r="P105" i="89" s="1"/>
  <c r="M103" i="89"/>
  <c r="J103" i="89"/>
  <c r="J105" i="89" s="1"/>
  <c r="O101" i="89"/>
  <c r="N101" i="89"/>
  <c r="L101" i="89"/>
  <c r="K101" i="89"/>
  <c r="I101" i="89"/>
  <c r="H101" i="89"/>
  <c r="P100" i="89"/>
  <c r="M100" i="89"/>
  <c r="J100" i="89"/>
  <c r="P99" i="89"/>
  <c r="P101" i="89" s="1"/>
  <c r="M99" i="89"/>
  <c r="J99" i="89"/>
  <c r="J101" i="89" s="1"/>
  <c r="O97" i="89"/>
  <c r="N97" i="89"/>
  <c r="L97" i="89"/>
  <c r="K97" i="89"/>
  <c r="I97" i="89"/>
  <c r="H97" i="89"/>
  <c r="P96" i="89"/>
  <c r="M96" i="89"/>
  <c r="J96" i="89"/>
  <c r="P95" i="89"/>
  <c r="P97" i="89" s="1"/>
  <c r="M95" i="89"/>
  <c r="J95" i="89"/>
  <c r="J97" i="89" s="1"/>
  <c r="O93" i="89"/>
  <c r="N93" i="89"/>
  <c r="L93" i="89"/>
  <c r="K93" i="89"/>
  <c r="I93" i="89"/>
  <c r="H93" i="89"/>
  <c r="P92" i="89"/>
  <c r="M92" i="89"/>
  <c r="J92" i="89"/>
  <c r="P91" i="89"/>
  <c r="M91" i="89"/>
  <c r="J91" i="89"/>
  <c r="P90" i="89"/>
  <c r="M90" i="89"/>
  <c r="J90" i="89"/>
  <c r="P89" i="89"/>
  <c r="M89" i="89"/>
  <c r="J89" i="89"/>
  <c r="P88" i="89"/>
  <c r="M88" i="89"/>
  <c r="J88" i="89"/>
  <c r="P87" i="89"/>
  <c r="M87" i="89"/>
  <c r="J87" i="89"/>
  <c r="P86" i="89"/>
  <c r="M86" i="89"/>
  <c r="J86" i="89"/>
  <c r="P85" i="89"/>
  <c r="M85" i="89"/>
  <c r="J85" i="89"/>
  <c r="P84" i="89"/>
  <c r="M84" i="89"/>
  <c r="J84" i="89"/>
  <c r="P83" i="89"/>
  <c r="M83" i="89"/>
  <c r="J83" i="89"/>
  <c r="P82" i="89"/>
  <c r="M82" i="89"/>
  <c r="J82" i="89"/>
  <c r="P81" i="89"/>
  <c r="M81" i="89"/>
  <c r="J81" i="89"/>
  <c r="P80" i="89"/>
  <c r="M80" i="89"/>
  <c r="J80" i="89"/>
  <c r="O78" i="89"/>
  <c r="N78" i="89"/>
  <c r="L78" i="89"/>
  <c r="L142" i="89" s="1"/>
  <c r="K78" i="89"/>
  <c r="I78" i="89"/>
  <c r="H78" i="89"/>
  <c r="P77" i="89"/>
  <c r="M77" i="89"/>
  <c r="J77" i="89"/>
  <c r="P76" i="89"/>
  <c r="M76" i="89"/>
  <c r="J76" i="89"/>
  <c r="P75" i="89"/>
  <c r="M75" i="89"/>
  <c r="J75" i="89"/>
  <c r="P74" i="89"/>
  <c r="M74" i="89"/>
  <c r="J74" i="89"/>
  <c r="P73" i="89"/>
  <c r="M73" i="89"/>
  <c r="J73" i="89"/>
  <c r="P72" i="89"/>
  <c r="M72" i="89"/>
  <c r="J72" i="89"/>
  <c r="P71" i="89"/>
  <c r="M71" i="89"/>
  <c r="J71" i="89"/>
  <c r="P70" i="89"/>
  <c r="M70" i="89"/>
  <c r="J70" i="89"/>
  <c r="P69" i="89"/>
  <c r="M69" i="89"/>
  <c r="J69" i="89"/>
  <c r="P68" i="89"/>
  <c r="M68" i="89"/>
  <c r="J68" i="89"/>
  <c r="P67" i="89"/>
  <c r="M67" i="89"/>
  <c r="J67" i="89"/>
  <c r="J66" i="89"/>
  <c r="P65" i="89"/>
  <c r="M65" i="89"/>
  <c r="J65" i="89"/>
  <c r="P64" i="89"/>
  <c r="M64" i="89"/>
  <c r="J64" i="89"/>
  <c r="P63" i="89"/>
  <c r="M63" i="89"/>
  <c r="J63" i="89"/>
  <c r="P62" i="89"/>
  <c r="M62" i="89"/>
  <c r="J62" i="89"/>
  <c r="P61" i="89"/>
  <c r="M61" i="89"/>
  <c r="J61" i="89"/>
  <c r="P60" i="89"/>
  <c r="M60" i="89"/>
  <c r="J60" i="89"/>
  <c r="P59" i="89"/>
  <c r="M59" i="89"/>
  <c r="J59" i="89"/>
  <c r="P58" i="89"/>
  <c r="M58" i="89"/>
  <c r="J58" i="89"/>
  <c r="P57" i="89"/>
  <c r="M57" i="89"/>
  <c r="J57" i="89"/>
  <c r="P56" i="89"/>
  <c r="M56" i="89"/>
  <c r="J56" i="89"/>
  <c r="P55" i="89"/>
  <c r="M55" i="89"/>
  <c r="J55" i="89"/>
  <c r="P54" i="89"/>
  <c r="M54" i="89"/>
  <c r="J54" i="89"/>
  <c r="P53" i="89"/>
  <c r="M53" i="89"/>
  <c r="J53" i="89"/>
  <c r="P52" i="89"/>
  <c r="M52" i="89"/>
  <c r="J52" i="89"/>
  <c r="P51" i="89"/>
  <c r="M51" i="89"/>
  <c r="J51" i="89"/>
  <c r="P50" i="89"/>
  <c r="M50" i="89"/>
  <c r="J50" i="89"/>
  <c r="P49" i="89"/>
  <c r="M49" i="89"/>
  <c r="J49" i="89"/>
  <c r="P48" i="89"/>
  <c r="M48" i="89"/>
  <c r="J48" i="89"/>
  <c r="P47" i="89"/>
  <c r="M47" i="89"/>
  <c r="J47" i="89"/>
  <c r="P46" i="89"/>
  <c r="M46" i="89"/>
  <c r="J46" i="89"/>
  <c r="P45" i="89"/>
  <c r="M45" i="89"/>
  <c r="J45" i="89"/>
  <c r="P44" i="89"/>
  <c r="M44" i="89"/>
  <c r="J44" i="89"/>
  <c r="P43" i="89"/>
  <c r="M43" i="89"/>
  <c r="J43" i="89"/>
  <c r="P42" i="89"/>
  <c r="M42" i="89"/>
  <c r="J42" i="89"/>
  <c r="P41" i="89"/>
  <c r="M41" i="89"/>
  <c r="J41" i="89"/>
  <c r="P40" i="89"/>
  <c r="M40" i="89"/>
  <c r="J40" i="89"/>
  <c r="P39" i="89"/>
  <c r="M39" i="89"/>
  <c r="J39" i="89"/>
  <c r="P38" i="89"/>
  <c r="M38" i="89"/>
  <c r="M78" i="89" s="1"/>
  <c r="J38" i="89"/>
  <c r="P37" i="89"/>
  <c r="M37" i="89"/>
  <c r="J37" i="89"/>
  <c r="J78" i="89" s="1"/>
  <c r="B35" i="89"/>
  <c r="C35" i="89" s="1"/>
  <c r="D35" i="89" s="1"/>
  <c r="E35" i="89" s="1"/>
  <c r="F35" i="89" s="1"/>
  <c r="G35" i="89" s="1"/>
  <c r="N34" i="89"/>
  <c r="K34" i="89"/>
  <c r="P25" i="89"/>
  <c r="H22" i="89"/>
  <c r="P78" i="89" l="1"/>
  <c r="I142" i="89"/>
  <c r="O142" i="89"/>
  <c r="P130" i="89"/>
  <c r="P138" i="89"/>
  <c r="K142" i="89"/>
  <c r="J93" i="89"/>
  <c r="M93" i="89"/>
  <c r="M142" i="89" s="1"/>
  <c r="M112" i="89"/>
  <c r="H142" i="89"/>
  <c r="N142" i="89"/>
  <c r="P93" i="89"/>
  <c r="M97" i="89"/>
  <c r="M101" i="89"/>
  <c r="M105" i="89"/>
  <c r="M130" i="89"/>
  <c r="M138" i="89"/>
  <c r="P140" i="90"/>
  <c r="P141" i="90" s="1"/>
  <c r="J142" i="89"/>
  <c r="P142" i="89"/>
  <c r="P140" i="89"/>
  <c r="P141" i="89" s="1"/>
  <c r="A155" i="88"/>
  <c r="N141" i="88"/>
  <c r="L141" i="88"/>
  <c r="K141" i="88"/>
  <c r="I141" i="88"/>
  <c r="H141" i="88"/>
  <c r="M140" i="88"/>
  <c r="O140" i="88" s="1"/>
  <c r="J140" i="88"/>
  <c r="J141" i="88" s="1"/>
  <c r="O138" i="88"/>
  <c r="N138" i="88"/>
  <c r="L138" i="88"/>
  <c r="K138" i="88"/>
  <c r="I138" i="88"/>
  <c r="H138" i="88"/>
  <c r="P137" i="88"/>
  <c r="M137" i="88"/>
  <c r="J137" i="88"/>
  <c r="P136" i="88"/>
  <c r="M136" i="88"/>
  <c r="J136" i="88"/>
  <c r="P135" i="88"/>
  <c r="M135" i="88"/>
  <c r="J135" i="88"/>
  <c r="P134" i="88"/>
  <c r="M134" i="88"/>
  <c r="J134" i="88"/>
  <c r="P133" i="88"/>
  <c r="M133" i="88"/>
  <c r="J133" i="88"/>
  <c r="P132" i="88"/>
  <c r="M132" i="88"/>
  <c r="J132" i="88"/>
  <c r="J138" i="88" s="1"/>
  <c r="O130" i="88"/>
  <c r="N130" i="88"/>
  <c r="L130" i="88"/>
  <c r="K130" i="88"/>
  <c r="I130" i="88"/>
  <c r="H130" i="88"/>
  <c r="P129" i="88"/>
  <c r="M129" i="88"/>
  <c r="J129" i="88"/>
  <c r="P128" i="88"/>
  <c r="M128" i="88"/>
  <c r="J128" i="88"/>
  <c r="P127" i="88"/>
  <c r="M127" i="88"/>
  <c r="J127" i="88"/>
  <c r="P126" i="88"/>
  <c r="M126" i="88"/>
  <c r="J126" i="88"/>
  <c r="P125" i="88"/>
  <c r="M125" i="88"/>
  <c r="J125" i="88"/>
  <c r="P124" i="88"/>
  <c r="M124" i="88"/>
  <c r="J124" i="88"/>
  <c r="J130" i="88" s="1"/>
  <c r="P122" i="88"/>
  <c r="O122" i="88"/>
  <c r="N122" i="88"/>
  <c r="M122" i="88"/>
  <c r="L122" i="88"/>
  <c r="K122" i="88"/>
  <c r="I122" i="88"/>
  <c r="H122" i="88"/>
  <c r="J121" i="88"/>
  <c r="J122" i="88" s="1"/>
  <c r="O120" i="88"/>
  <c r="N120" i="88"/>
  <c r="L120" i="88"/>
  <c r="K120" i="88"/>
  <c r="I120" i="88"/>
  <c r="H120" i="88"/>
  <c r="P119" i="88"/>
  <c r="P120" i="88" s="1"/>
  <c r="M119" i="88"/>
  <c r="M120" i="88" s="1"/>
  <c r="J119" i="88"/>
  <c r="J120" i="88" s="1"/>
  <c r="O117" i="88"/>
  <c r="N117" i="88"/>
  <c r="L117" i="88"/>
  <c r="K117" i="88"/>
  <c r="I117" i="88"/>
  <c r="H117" i="88"/>
  <c r="P116" i="88"/>
  <c r="P117" i="88" s="1"/>
  <c r="M116" i="88"/>
  <c r="M117" i="88" s="1"/>
  <c r="J116" i="88"/>
  <c r="J117" i="88" s="1"/>
  <c r="P114" i="88"/>
  <c r="O114" i="88"/>
  <c r="N114" i="88"/>
  <c r="M114" i="88"/>
  <c r="L114" i="88"/>
  <c r="K114" i="88"/>
  <c r="I114" i="88"/>
  <c r="H114" i="88"/>
  <c r="J113" i="88"/>
  <c r="J114" i="88" s="1"/>
  <c r="O112" i="88"/>
  <c r="N112" i="88"/>
  <c r="L112" i="88"/>
  <c r="K112" i="88"/>
  <c r="I112" i="88"/>
  <c r="H112" i="88"/>
  <c r="P111" i="88"/>
  <c r="M111" i="88"/>
  <c r="J111" i="88"/>
  <c r="P110" i="88"/>
  <c r="P112" i="88" s="1"/>
  <c r="M110" i="88"/>
  <c r="J110" i="88"/>
  <c r="O108" i="88"/>
  <c r="N108" i="88"/>
  <c r="L108" i="88"/>
  <c r="K108" i="88"/>
  <c r="I108" i="88"/>
  <c r="H108" i="88"/>
  <c r="P107" i="88"/>
  <c r="P108" i="88" s="1"/>
  <c r="M107" i="88"/>
  <c r="M108" i="88" s="1"/>
  <c r="J107" i="88"/>
  <c r="J108" i="88" s="1"/>
  <c r="O105" i="88"/>
  <c r="N105" i="88"/>
  <c r="L105" i="88"/>
  <c r="K105" i="88"/>
  <c r="I105" i="88"/>
  <c r="H105" i="88"/>
  <c r="P104" i="88"/>
  <c r="M104" i="88"/>
  <c r="J104" i="88"/>
  <c r="P103" i="88"/>
  <c r="M103" i="88"/>
  <c r="M105" i="88" s="1"/>
  <c r="J103" i="88"/>
  <c r="J105" i="88" s="1"/>
  <c r="O101" i="88"/>
  <c r="N101" i="88"/>
  <c r="L101" i="88"/>
  <c r="K101" i="88"/>
  <c r="I101" i="88"/>
  <c r="H101" i="88"/>
  <c r="P100" i="88"/>
  <c r="M100" i="88"/>
  <c r="J100" i="88"/>
  <c r="P99" i="88"/>
  <c r="M99" i="88"/>
  <c r="M101" i="88" s="1"/>
  <c r="J99" i="88"/>
  <c r="J101" i="88" s="1"/>
  <c r="O97" i="88"/>
  <c r="N97" i="88"/>
  <c r="L97" i="88"/>
  <c r="K97" i="88"/>
  <c r="I97" i="88"/>
  <c r="H97" i="88"/>
  <c r="P96" i="88"/>
  <c r="M96" i="88"/>
  <c r="J96" i="88"/>
  <c r="P95" i="88"/>
  <c r="M95" i="88"/>
  <c r="M97" i="88" s="1"/>
  <c r="J95" i="88"/>
  <c r="J97" i="88" s="1"/>
  <c r="O93" i="88"/>
  <c r="N93" i="88"/>
  <c r="L93" i="88"/>
  <c r="K93" i="88"/>
  <c r="I93" i="88"/>
  <c r="H93" i="88"/>
  <c r="P92" i="88"/>
  <c r="M92" i="88"/>
  <c r="J92" i="88"/>
  <c r="P91" i="88"/>
  <c r="M91" i="88"/>
  <c r="J91" i="88"/>
  <c r="P90" i="88"/>
  <c r="M90" i="88"/>
  <c r="J90" i="88"/>
  <c r="P89" i="88"/>
  <c r="M89" i="88"/>
  <c r="J89" i="88"/>
  <c r="P88" i="88"/>
  <c r="M88" i="88"/>
  <c r="J88" i="88"/>
  <c r="P87" i="88"/>
  <c r="M87" i="88"/>
  <c r="J87" i="88"/>
  <c r="P86" i="88"/>
  <c r="M86" i="88"/>
  <c r="J86" i="88"/>
  <c r="P85" i="88"/>
  <c r="M85" i="88"/>
  <c r="J85" i="88"/>
  <c r="P84" i="88"/>
  <c r="M84" i="88"/>
  <c r="J84" i="88"/>
  <c r="P83" i="88"/>
  <c r="M83" i="88"/>
  <c r="J83" i="88"/>
  <c r="P82" i="88"/>
  <c r="M82" i="88"/>
  <c r="J82" i="88"/>
  <c r="P81" i="88"/>
  <c r="M81" i="88"/>
  <c r="J81" i="88"/>
  <c r="P80" i="88"/>
  <c r="P93" i="88" s="1"/>
  <c r="M80" i="88"/>
  <c r="J80" i="88"/>
  <c r="O78" i="88"/>
  <c r="O142" i="88" s="1"/>
  <c r="N78" i="88"/>
  <c r="N142" i="88" s="1"/>
  <c r="L78" i="88"/>
  <c r="K78" i="88"/>
  <c r="I78" i="88"/>
  <c r="H78" i="88"/>
  <c r="H142" i="88" s="1"/>
  <c r="P77" i="88"/>
  <c r="M77" i="88"/>
  <c r="J77" i="88"/>
  <c r="P76" i="88"/>
  <c r="M76" i="88"/>
  <c r="J76" i="88"/>
  <c r="P75" i="88"/>
  <c r="M75" i="88"/>
  <c r="J75" i="88"/>
  <c r="P74" i="88"/>
  <c r="M74" i="88"/>
  <c r="J74" i="88"/>
  <c r="P73" i="88"/>
  <c r="M73" i="88"/>
  <c r="J73" i="88"/>
  <c r="P72" i="88"/>
  <c r="M72" i="88"/>
  <c r="J72" i="88"/>
  <c r="P71" i="88"/>
  <c r="M71" i="88"/>
  <c r="J71" i="88"/>
  <c r="P70" i="88"/>
  <c r="M70" i="88"/>
  <c r="J70" i="88"/>
  <c r="P69" i="88"/>
  <c r="M69" i="88"/>
  <c r="J69" i="88"/>
  <c r="P68" i="88"/>
  <c r="M68" i="88"/>
  <c r="J68" i="88"/>
  <c r="P67" i="88"/>
  <c r="M67" i="88"/>
  <c r="J67" i="88"/>
  <c r="J66" i="88"/>
  <c r="P65" i="88"/>
  <c r="M65" i="88"/>
  <c r="J65" i="88"/>
  <c r="P64" i="88"/>
  <c r="M64" i="88"/>
  <c r="J64" i="88"/>
  <c r="P63" i="88"/>
  <c r="M63" i="88"/>
  <c r="J63" i="88"/>
  <c r="P62" i="88"/>
  <c r="M62" i="88"/>
  <c r="J62" i="88"/>
  <c r="P61" i="88"/>
  <c r="M61" i="88"/>
  <c r="J61" i="88"/>
  <c r="P60" i="88"/>
  <c r="M60" i="88"/>
  <c r="J60" i="88"/>
  <c r="P59" i="88"/>
  <c r="M59" i="88"/>
  <c r="J59" i="88"/>
  <c r="P58" i="88"/>
  <c r="M58" i="88"/>
  <c r="J58" i="88"/>
  <c r="P57" i="88"/>
  <c r="M57" i="88"/>
  <c r="J57" i="88"/>
  <c r="P56" i="88"/>
  <c r="M56" i="88"/>
  <c r="J56" i="88"/>
  <c r="P55" i="88"/>
  <c r="M55" i="88"/>
  <c r="J55" i="88"/>
  <c r="P54" i="88"/>
  <c r="M54" i="88"/>
  <c r="J54" i="88"/>
  <c r="P53" i="88"/>
  <c r="M53" i="88"/>
  <c r="J53" i="88"/>
  <c r="P52" i="88"/>
  <c r="M52" i="88"/>
  <c r="J52" i="88"/>
  <c r="P51" i="88"/>
  <c r="M51" i="88"/>
  <c r="J51" i="88"/>
  <c r="P50" i="88"/>
  <c r="M50" i="88"/>
  <c r="J50" i="88"/>
  <c r="P49" i="88"/>
  <c r="M49" i="88"/>
  <c r="J49" i="88"/>
  <c r="P48" i="88"/>
  <c r="M48" i="88"/>
  <c r="J48" i="88"/>
  <c r="P47" i="88"/>
  <c r="M47" i="88"/>
  <c r="J47" i="88"/>
  <c r="P46" i="88"/>
  <c r="M46" i="88"/>
  <c r="J46" i="88"/>
  <c r="P45" i="88"/>
  <c r="M45" i="88"/>
  <c r="J45" i="88"/>
  <c r="P44" i="88"/>
  <c r="M44" i="88"/>
  <c r="J44" i="88"/>
  <c r="P43" i="88"/>
  <c r="M43" i="88"/>
  <c r="J43" i="88"/>
  <c r="P42" i="88"/>
  <c r="M42" i="88"/>
  <c r="J42" i="88"/>
  <c r="P41" i="88"/>
  <c r="M41" i="88"/>
  <c r="J41" i="88"/>
  <c r="P40" i="88"/>
  <c r="M40" i="88"/>
  <c r="J40" i="88"/>
  <c r="P39" i="88"/>
  <c r="M39" i="88"/>
  <c r="J39" i="88"/>
  <c r="P38" i="88"/>
  <c r="M38" i="88"/>
  <c r="J38" i="88"/>
  <c r="P37" i="88"/>
  <c r="M37" i="88"/>
  <c r="M78" i="88" s="1"/>
  <c r="J37" i="88"/>
  <c r="B35" i="88"/>
  <c r="C35" i="88" s="1"/>
  <c r="D35" i="88" s="1"/>
  <c r="E35" i="88" s="1"/>
  <c r="F35" i="88" s="1"/>
  <c r="G35" i="88" s="1"/>
  <c r="N34" i="88"/>
  <c r="K34" i="88"/>
  <c r="P25" i="88"/>
  <c r="H22" i="88"/>
  <c r="K142" i="88" l="1"/>
  <c r="J93" i="88"/>
  <c r="J142" i="88" s="1"/>
  <c r="P130" i="88"/>
  <c r="P138" i="88"/>
  <c r="J78" i="88"/>
  <c r="L142" i="88"/>
  <c r="M93" i="88"/>
  <c r="P78" i="88"/>
  <c r="P97" i="88"/>
  <c r="P101" i="88"/>
  <c r="P105" i="88"/>
  <c r="M112" i="88"/>
  <c r="M130" i="88"/>
  <c r="M142" i="88" s="1"/>
  <c r="M138" i="88"/>
  <c r="I142" i="88"/>
  <c r="J112" i="88"/>
  <c r="O141" i="88"/>
  <c r="P140" i="88"/>
  <c r="P141" i="88" s="1"/>
  <c r="M141" i="88"/>
  <c r="A155" i="87"/>
  <c r="N141" i="87"/>
  <c r="L141" i="87"/>
  <c r="K141" i="87"/>
  <c r="I141" i="87"/>
  <c r="H141" i="87"/>
  <c r="O140" i="87"/>
  <c r="P140" i="87" s="1"/>
  <c r="P141" i="87" s="1"/>
  <c r="M140" i="87"/>
  <c r="M141" i="87" s="1"/>
  <c r="J140" i="87"/>
  <c r="J141" i="87" s="1"/>
  <c r="O138" i="87"/>
  <c r="N138" i="87"/>
  <c r="L138" i="87"/>
  <c r="K138" i="87"/>
  <c r="I138" i="87"/>
  <c r="H138" i="87"/>
  <c r="P137" i="87"/>
  <c r="M137" i="87"/>
  <c r="J137" i="87"/>
  <c r="P136" i="87"/>
  <c r="M136" i="87"/>
  <c r="J136" i="87"/>
  <c r="P135" i="87"/>
  <c r="M135" i="87"/>
  <c r="J135" i="87"/>
  <c r="P134" i="87"/>
  <c r="M134" i="87"/>
  <c r="J134" i="87"/>
  <c r="P133" i="87"/>
  <c r="M133" i="87"/>
  <c r="J133" i="87"/>
  <c r="P132" i="87"/>
  <c r="P138" i="87" s="1"/>
  <c r="M132" i="87"/>
  <c r="J132" i="87"/>
  <c r="O130" i="87"/>
  <c r="N130" i="87"/>
  <c r="L130" i="87"/>
  <c r="K130" i="87"/>
  <c r="I130" i="87"/>
  <c r="H130" i="87"/>
  <c r="P129" i="87"/>
  <c r="M129" i="87"/>
  <c r="J129" i="87"/>
  <c r="P128" i="87"/>
  <c r="M128" i="87"/>
  <c r="J128" i="87"/>
  <c r="P127" i="87"/>
  <c r="M127" i="87"/>
  <c r="J127" i="87"/>
  <c r="P126" i="87"/>
  <c r="M126" i="87"/>
  <c r="J126" i="87"/>
  <c r="P125" i="87"/>
  <c r="M125" i="87"/>
  <c r="J125" i="87"/>
  <c r="P124" i="87"/>
  <c r="P130" i="87" s="1"/>
  <c r="M124" i="87"/>
  <c r="J124" i="87"/>
  <c r="P122" i="87"/>
  <c r="O122" i="87"/>
  <c r="N122" i="87"/>
  <c r="M122" i="87"/>
  <c r="L122" i="87"/>
  <c r="K122" i="87"/>
  <c r="I122" i="87"/>
  <c r="H122" i="87"/>
  <c r="J121" i="87"/>
  <c r="J122" i="87" s="1"/>
  <c r="O120" i="87"/>
  <c r="N120" i="87"/>
  <c r="M120" i="87"/>
  <c r="L120" i="87"/>
  <c r="K120" i="87"/>
  <c r="I120" i="87"/>
  <c r="H120" i="87"/>
  <c r="P119" i="87"/>
  <c r="P120" i="87" s="1"/>
  <c r="M119" i="87"/>
  <c r="J119" i="87"/>
  <c r="J120" i="87" s="1"/>
  <c r="O117" i="87"/>
  <c r="N117" i="87"/>
  <c r="L117" i="87"/>
  <c r="K117" i="87"/>
  <c r="I117" i="87"/>
  <c r="H117" i="87"/>
  <c r="P116" i="87"/>
  <c r="P117" i="87" s="1"/>
  <c r="M116" i="87"/>
  <c r="M117" i="87" s="1"/>
  <c r="J116" i="87"/>
  <c r="J117" i="87" s="1"/>
  <c r="P114" i="87"/>
  <c r="O114" i="87"/>
  <c r="N114" i="87"/>
  <c r="M114" i="87"/>
  <c r="L114" i="87"/>
  <c r="K114" i="87"/>
  <c r="I114" i="87"/>
  <c r="H114" i="87"/>
  <c r="J113" i="87"/>
  <c r="J114" i="87" s="1"/>
  <c r="O112" i="87"/>
  <c r="N112" i="87"/>
  <c r="L112" i="87"/>
  <c r="K112" i="87"/>
  <c r="I112" i="87"/>
  <c r="H112" i="87"/>
  <c r="P111" i="87"/>
  <c r="M111" i="87"/>
  <c r="J111" i="87"/>
  <c r="P110" i="87"/>
  <c r="P112" i="87" s="1"/>
  <c r="M110" i="87"/>
  <c r="J110" i="87"/>
  <c r="O108" i="87"/>
  <c r="N108" i="87"/>
  <c r="L108" i="87"/>
  <c r="K108" i="87"/>
  <c r="I108" i="87"/>
  <c r="H108" i="87"/>
  <c r="P107" i="87"/>
  <c r="P108" i="87" s="1"/>
  <c r="M107" i="87"/>
  <c r="M108" i="87" s="1"/>
  <c r="J107" i="87"/>
  <c r="J108" i="87" s="1"/>
  <c r="O105" i="87"/>
  <c r="N105" i="87"/>
  <c r="L105" i="87"/>
  <c r="K105" i="87"/>
  <c r="I105" i="87"/>
  <c r="H105" i="87"/>
  <c r="P104" i="87"/>
  <c r="M104" i="87"/>
  <c r="J104" i="87"/>
  <c r="P103" i="87"/>
  <c r="P105" i="87" s="1"/>
  <c r="M103" i="87"/>
  <c r="M105" i="87" s="1"/>
  <c r="J103" i="87"/>
  <c r="O101" i="87"/>
  <c r="N101" i="87"/>
  <c r="L101" i="87"/>
  <c r="K101" i="87"/>
  <c r="I101" i="87"/>
  <c r="H101" i="87"/>
  <c r="P100" i="87"/>
  <c r="M100" i="87"/>
  <c r="J100" i="87"/>
  <c r="P99" i="87"/>
  <c r="P101" i="87" s="1"/>
  <c r="M99" i="87"/>
  <c r="M101" i="87" s="1"/>
  <c r="J99" i="87"/>
  <c r="J101" i="87" s="1"/>
  <c r="O97" i="87"/>
  <c r="N97" i="87"/>
  <c r="L97" i="87"/>
  <c r="K97" i="87"/>
  <c r="I97" i="87"/>
  <c r="H97" i="87"/>
  <c r="P96" i="87"/>
  <c r="M96" i="87"/>
  <c r="J96" i="87"/>
  <c r="P95" i="87"/>
  <c r="P97" i="87" s="1"/>
  <c r="M95" i="87"/>
  <c r="J95" i="87"/>
  <c r="J97" i="87" s="1"/>
  <c r="O93" i="87"/>
  <c r="N93" i="87"/>
  <c r="L93" i="87"/>
  <c r="K93" i="87"/>
  <c r="I93" i="87"/>
  <c r="H93" i="87"/>
  <c r="P92" i="87"/>
  <c r="M92" i="87"/>
  <c r="J92" i="87"/>
  <c r="P91" i="87"/>
  <c r="M91" i="87"/>
  <c r="J91" i="87"/>
  <c r="P90" i="87"/>
  <c r="M90" i="87"/>
  <c r="J90" i="87"/>
  <c r="P89" i="87"/>
  <c r="M89" i="87"/>
  <c r="J89" i="87"/>
  <c r="P88" i="87"/>
  <c r="M88" i="87"/>
  <c r="J88" i="87"/>
  <c r="P87" i="87"/>
  <c r="M87" i="87"/>
  <c r="J87" i="87"/>
  <c r="P86" i="87"/>
  <c r="M86" i="87"/>
  <c r="J86" i="87"/>
  <c r="P85" i="87"/>
  <c r="M85" i="87"/>
  <c r="J85" i="87"/>
  <c r="P84" i="87"/>
  <c r="M84" i="87"/>
  <c r="J84" i="87"/>
  <c r="P83" i="87"/>
  <c r="M83" i="87"/>
  <c r="J83" i="87"/>
  <c r="J93" i="87" s="1"/>
  <c r="P82" i="87"/>
  <c r="M82" i="87"/>
  <c r="J82" i="87"/>
  <c r="P81" i="87"/>
  <c r="M81" i="87"/>
  <c r="J81" i="87"/>
  <c r="P80" i="87"/>
  <c r="M80" i="87"/>
  <c r="M93" i="87" s="1"/>
  <c r="J80" i="87"/>
  <c r="O78" i="87"/>
  <c r="N78" i="87"/>
  <c r="L78" i="87"/>
  <c r="L142" i="87" s="1"/>
  <c r="K78" i="87"/>
  <c r="I78" i="87"/>
  <c r="H78" i="87"/>
  <c r="P77" i="87"/>
  <c r="M77" i="87"/>
  <c r="J77" i="87"/>
  <c r="P76" i="87"/>
  <c r="M76" i="87"/>
  <c r="J76" i="87"/>
  <c r="P75" i="87"/>
  <c r="M75" i="87"/>
  <c r="J75" i="87"/>
  <c r="P74" i="87"/>
  <c r="M74" i="87"/>
  <c r="J74" i="87"/>
  <c r="P73" i="87"/>
  <c r="M73" i="87"/>
  <c r="J73" i="87"/>
  <c r="P72" i="87"/>
  <c r="M72" i="87"/>
  <c r="J72" i="87"/>
  <c r="P71" i="87"/>
  <c r="M71" i="87"/>
  <c r="J71" i="87"/>
  <c r="P70" i="87"/>
  <c r="M70" i="87"/>
  <c r="J70" i="87"/>
  <c r="P69" i="87"/>
  <c r="M69" i="87"/>
  <c r="J69" i="87"/>
  <c r="P68" i="87"/>
  <c r="M68" i="87"/>
  <c r="J68" i="87"/>
  <c r="P67" i="87"/>
  <c r="M67" i="87"/>
  <c r="J67" i="87"/>
  <c r="J66" i="87"/>
  <c r="P65" i="87"/>
  <c r="M65" i="87"/>
  <c r="J65" i="87"/>
  <c r="P64" i="87"/>
  <c r="M64" i="87"/>
  <c r="J64" i="87"/>
  <c r="P63" i="87"/>
  <c r="M63" i="87"/>
  <c r="J63" i="87"/>
  <c r="P62" i="87"/>
  <c r="M62" i="87"/>
  <c r="J62" i="87"/>
  <c r="P61" i="87"/>
  <c r="M61" i="87"/>
  <c r="J61" i="87"/>
  <c r="P60" i="87"/>
  <c r="M60" i="87"/>
  <c r="J60" i="87"/>
  <c r="P59" i="87"/>
  <c r="M59" i="87"/>
  <c r="J59" i="87"/>
  <c r="P58" i="87"/>
  <c r="M58" i="87"/>
  <c r="J58" i="87"/>
  <c r="P57" i="87"/>
  <c r="M57" i="87"/>
  <c r="J57" i="87"/>
  <c r="P56" i="87"/>
  <c r="M56" i="87"/>
  <c r="J56" i="87"/>
  <c r="P55" i="87"/>
  <c r="M55" i="87"/>
  <c r="J55" i="87"/>
  <c r="P54" i="87"/>
  <c r="M54" i="87"/>
  <c r="J54" i="87"/>
  <c r="P53" i="87"/>
  <c r="M53" i="87"/>
  <c r="J53" i="87"/>
  <c r="P52" i="87"/>
  <c r="M52" i="87"/>
  <c r="J52" i="87"/>
  <c r="P51" i="87"/>
  <c r="M51" i="87"/>
  <c r="J51" i="87"/>
  <c r="P50" i="87"/>
  <c r="M50" i="87"/>
  <c r="J50" i="87"/>
  <c r="P49" i="87"/>
  <c r="M49" i="87"/>
  <c r="J49" i="87"/>
  <c r="P48" i="87"/>
  <c r="M48" i="87"/>
  <c r="J48" i="87"/>
  <c r="P47" i="87"/>
  <c r="M47" i="87"/>
  <c r="J47" i="87"/>
  <c r="P46" i="87"/>
  <c r="M46" i="87"/>
  <c r="J46" i="87"/>
  <c r="P45" i="87"/>
  <c r="M45" i="87"/>
  <c r="J45" i="87"/>
  <c r="P44" i="87"/>
  <c r="M44" i="87"/>
  <c r="J44" i="87"/>
  <c r="P43" i="87"/>
  <c r="M43" i="87"/>
  <c r="J43" i="87"/>
  <c r="P42" i="87"/>
  <c r="M42" i="87"/>
  <c r="J42" i="87"/>
  <c r="P41" i="87"/>
  <c r="M41" i="87"/>
  <c r="J41" i="87"/>
  <c r="P40" i="87"/>
  <c r="M40" i="87"/>
  <c r="J40" i="87"/>
  <c r="P39" i="87"/>
  <c r="M39" i="87"/>
  <c r="J39" i="87"/>
  <c r="P38" i="87"/>
  <c r="M38" i="87"/>
  <c r="J38" i="87"/>
  <c r="P37" i="87"/>
  <c r="M37" i="87"/>
  <c r="J37" i="87"/>
  <c r="B35" i="87"/>
  <c r="C35" i="87" s="1"/>
  <c r="D35" i="87" s="1"/>
  <c r="E35" i="87" s="1"/>
  <c r="F35" i="87" s="1"/>
  <c r="G35" i="87" s="1"/>
  <c r="N34" i="87"/>
  <c r="K34" i="87"/>
  <c r="P25" i="87"/>
  <c r="H22" i="87"/>
  <c r="P78" i="87" l="1"/>
  <c r="O142" i="87"/>
  <c r="J130" i="87"/>
  <c r="J138" i="87"/>
  <c r="J78" i="87"/>
  <c r="K142" i="87"/>
  <c r="M130" i="87"/>
  <c r="O141" i="87"/>
  <c r="M78" i="87"/>
  <c r="H142" i="87"/>
  <c r="N142" i="87"/>
  <c r="P93" i="87"/>
  <c r="M97" i="87"/>
  <c r="J105" i="87"/>
  <c r="M112" i="87"/>
  <c r="M138" i="87"/>
  <c r="P142" i="88"/>
  <c r="J112" i="87"/>
  <c r="J142" i="87" s="1"/>
  <c r="I142" i="87"/>
  <c r="P142" i="87"/>
  <c r="A155" i="86"/>
  <c r="N141" i="86"/>
  <c r="L141" i="86"/>
  <c r="K141" i="86"/>
  <c r="I141" i="86"/>
  <c r="H141" i="86"/>
  <c r="O140" i="86"/>
  <c r="P140" i="86" s="1"/>
  <c r="P141" i="86" s="1"/>
  <c r="M140" i="86"/>
  <c r="M141" i="86" s="1"/>
  <c r="J140" i="86"/>
  <c r="J141" i="86" s="1"/>
  <c r="O138" i="86"/>
  <c r="N138" i="86"/>
  <c r="L138" i="86"/>
  <c r="K138" i="86"/>
  <c r="I138" i="86"/>
  <c r="H138" i="86"/>
  <c r="P137" i="86"/>
  <c r="M137" i="86"/>
  <c r="J137" i="86"/>
  <c r="P136" i="86"/>
  <c r="M136" i="86"/>
  <c r="J136" i="86"/>
  <c r="P135" i="86"/>
  <c r="M135" i="86"/>
  <c r="J135" i="86"/>
  <c r="P134" i="86"/>
  <c r="M134" i="86"/>
  <c r="J134" i="86"/>
  <c r="P133" i="86"/>
  <c r="M133" i="86"/>
  <c r="J133" i="86"/>
  <c r="P132" i="86"/>
  <c r="P138" i="86" s="1"/>
  <c r="M132" i="86"/>
  <c r="J132" i="86"/>
  <c r="O130" i="86"/>
  <c r="N130" i="86"/>
  <c r="L130" i="86"/>
  <c r="K130" i="86"/>
  <c r="I130" i="86"/>
  <c r="H130" i="86"/>
  <c r="P129" i="86"/>
  <c r="M129" i="86"/>
  <c r="J129" i="86"/>
  <c r="P128" i="86"/>
  <c r="M128" i="86"/>
  <c r="J128" i="86"/>
  <c r="P127" i="86"/>
  <c r="M127" i="86"/>
  <c r="J127" i="86"/>
  <c r="P126" i="86"/>
  <c r="M126" i="86"/>
  <c r="J126" i="86"/>
  <c r="P125" i="86"/>
  <c r="M125" i="86"/>
  <c r="J125" i="86"/>
  <c r="P124" i="86"/>
  <c r="P130" i="86" s="1"/>
  <c r="M124" i="86"/>
  <c r="J124" i="86"/>
  <c r="P122" i="86"/>
  <c r="O122" i="86"/>
  <c r="N122" i="86"/>
  <c r="M122" i="86"/>
  <c r="L122" i="86"/>
  <c r="K122" i="86"/>
  <c r="I122" i="86"/>
  <c r="H122" i="86"/>
  <c r="J121" i="86"/>
  <c r="J122" i="86" s="1"/>
  <c r="O120" i="86"/>
  <c r="N120" i="86"/>
  <c r="M120" i="86"/>
  <c r="L120" i="86"/>
  <c r="K120" i="86"/>
  <c r="I120" i="86"/>
  <c r="H120" i="86"/>
  <c r="P119" i="86"/>
  <c r="P120" i="86" s="1"/>
  <c r="M119" i="86"/>
  <c r="J119" i="86"/>
  <c r="J120" i="86" s="1"/>
  <c r="O117" i="86"/>
  <c r="N117" i="86"/>
  <c r="L117" i="86"/>
  <c r="K117" i="86"/>
  <c r="I117" i="86"/>
  <c r="H117" i="86"/>
  <c r="P116" i="86"/>
  <c r="P117" i="86" s="1"/>
  <c r="M116" i="86"/>
  <c r="M117" i="86" s="1"/>
  <c r="J116" i="86"/>
  <c r="J117" i="86" s="1"/>
  <c r="P114" i="86"/>
  <c r="O114" i="86"/>
  <c r="N114" i="86"/>
  <c r="M114" i="86"/>
  <c r="L114" i="86"/>
  <c r="K114" i="86"/>
  <c r="I114" i="86"/>
  <c r="H114" i="86"/>
  <c r="J113" i="86"/>
  <c r="J114" i="86" s="1"/>
  <c r="O112" i="86"/>
  <c r="N112" i="86"/>
  <c r="L112" i="86"/>
  <c r="K112" i="86"/>
  <c r="I112" i="86"/>
  <c r="H112" i="86"/>
  <c r="P111" i="86"/>
  <c r="M111" i="86"/>
  <c r="J111" i="86"/>
  <c r="P110" i="86"/>
  <c r="P112" i="86" s="1"/>
  <c r="M110" i="86"/>
  <c r="J110" i="86"/>
  <c r="J112" i="86" s="1"/>
  <c r="O108" i="86"/>
  <c r="N108" i="86"/>
  <c r="L108" i="86"/>
  <c r="K108" i="86"/>
  <c r="I108" i="86"/>
  <c r="H108" i="86"/>
  <c r="P107" i="86"/>
  <c r="P108" i="86" s="1"/>
  <c r="M107" i="86"/>
  <c r="M108" i="86" s="1"/>
  <c r="J107" i="86"/>
  <c r="J108" i="86" s="1"/>
  <c r="O105" i="86"/>
  <c r="N105" i="86"/>
  <c r="L105" i="86"/>
  <c r="K105" i="86"/>
  <c r="I105" i="86"/>
  <c r="H105" i="86"/>
  <c r="P104" i="86"/>
  <c r="M104" i="86"/>
  <c r="J104" i="86"/>
  <c r="P103" i="86"/>
  <c r="P105" i="86" s="1"/>
  <c r="M103" i="86"/>
  <c r="M105" i="86" s="1"/>
  <c r="J103" i="86"/>
  <c r="O101" i="86"/>
  <c r="N101" i="86"/>
  <c r="L101" i="86"/>
  <c r="K101" i="86"/>
  <c r="I101" i="86"/>
  <c r="H101" i="86"/>
  <c r="P100" i="86"/>
  <c r="M100" i="86"/>
  <c r="J100" i="86"/>
  <c r="P99" i="86"/>
  <c r="P101" i="86" s="1"/>
  <c r="M99" i="86"/>
  <c r="M101" i="86" s="1"/>
  <c r="J99" i="86"/>
  <c r="J101" i="86" s="1"/>
  <c r="O97" i="86"/>
  <c r="N97" i="86"/>
  <c r="L97" i="86"/>
  <c r="K97" i="86"/>
  <c r="I97" i="86"/>
  <c r="H97" i="86"/>
  <c r="P96" i="86"/>
  <c r="M96" i="86"/>
  <c r="J96" i="86"/>
  <c r="P95" i="86"/>
  <c r="P97" i="86" s="1"/>
  <c r="M95" i="86"/>
  <c r="J95" i="86"/>
  <c r="J97" i="86" s="1"/>
  <c r="O93" i="86"/>
  <c r="N93" i="86"/>
  <c r="L93" i="86"/>
  <c r="K93" i="86"/>
  <c r="I93" i="86"/>
  <c r="H93" i="86"/>
  <c r="P92" i="86"/>
  <c r="M92" i="86"/>
  <c r="J92" i="86"/>
  <c r="P91" i="86"/>
  <c r="M91" i="86"/>
  <c r="J91" i="86"/>
  <c r="P90" i="86"/>
  <c r="M90" i="86"/>
  <c r="J90" i="86"/>
  <c r="P89" i="86"/>
  <c r="M89" i="86"/>
  <c r="J89" i="86"/>
  <c r="P88" i="86"/>
  <c r="M88" i="86"/>
  <c r="J88" i="86"/>
  <c r="P87" i="86"/>
  <c r="M87" i="86"/>
  <c r="J87" i="86"/>
  <c r="P86" i="86"/>
  <c r="M86" i="86"/>
  <c r="J86" i="86"/>
  <c r="P85" i="86"/>
  <c r="M85" i="86"/>
  <c r="J85" i="86"/>
  <c r="P84" i="86"/>
  <c r="M84" i="86"/>
  <c r="J84" i="86"/>
  <c r="P83" i="86"/>
  <c r="M83" i="86"/>
  <c r="J83" i="86"/>
  <c r="P82" i="86"/>
  <c r="M82" i="86"/>
  <c r="J82" i="86"/>
  <c r="P81" i="86"/>
  <c r="M81" i="86"/>
  <c r="J81" i="86"/>
  <c r="P80" i="86"/>
  <c r="M80" i="86"/>
  <c r="J80" i="86"/>
  <c r="J93" i="86" s="1"/>
  <c r="O78" i="86"/>
  <c r="N78" i="86"/>
  <c r="L78" i="86"/>
  <c r="K78" i="86"/>
  <c r="I78" i="86"/>
  <c r="H78" i="86"/>
  <c r="P77" i="86"/>
  <c r="M77" i="86"/>
  <c r="J77" i="86"/>
  <c r="P76" i="86"/>
  <c r="M76" i="86"/>
  <c r="J76" i="86"/>
  <c r="P75" i="86"/>
  <c r="M75" i="86"/>
  <c r="J75" i="86"/>
  <c r="P74" i="86"/>
  <c r="M74" i="86"/>
  <c r="J74" i="86"/>
  <c r="P73" i="86"/>
  <c r="M73" i="86"/>
  <c r="J73" i="86"/>
  <c r="P72" i="86"/>
  <c r="M72" i="86"/>
  <c r="J72" i="86"/>
  <c r="P71" i="86"/>
  <c r="M71" i="86"/>
  <c r="J71" i="86"/>
  <c r="P70" i="86"/>
  <c r="M70" i="86"/>
  <c r="J70" i="86"/>
  <c r="P69" i="86"/>
  <c r="M69" i="86"/>
  <c r="J69" i="86"/>
  <c r="P68" i="86"/>
  <c r="M68" i="86"/>
  <c r="J68" i="86"/>
  <c r="P67" i="86"/>
  <c r="M67" i="86"/>
  <c r="J67" i="86"/>
  <c r="J66" i="86"/>
  <c r="P65" i="86"/>
  <c r="M65" i="86"/>
  <c r="J65" i="86"/>
  <c r="P64" i="86"/>
  <c r="M64" i="86"/>
  <c r="J64" i="86"/>
  <c r="P63" i="86"/>
  <c r="M63" i="86"/>
  <c r="J63" i="86"/>
  <c r="P62" i="86"/>
  <c r="M62" i="86"/>
  <c r="J62" i="86"/>
  <c r="P61" i="86"/>
  <c r="M61" i="86"/>
  <c r="J61" i="86"/>
  <c r="P60" i="86"/>
  <c r="M60" i="86"/>
  <c r="J60" i="86"/>
  <c r="P59" i="86"/>
  <c r="M59" i="86"/>
  <c r="J59" i="86"/>
  <c r="P58" i="86"/>
  <c r="M58" i="86"/>
  <c r="J58" i="86"/>
  <c r="P57" i="86"/>
  <c r="M57" i="86"/>
  <c r="J57" i="86"/>
  <c r="P56" i="86"/>
  <c r="M56" i="86"/>
  <c r="J56" i="86"/>
  <c r="P55" i="86"/>
  <c r="M55" i="86"/>
  <c r="J55" i="86"/>
  <c r="P54" i="86"/>
  <c r="M54" i="86"/>
  <c r="J54" i="86"/>
  <c r="P53" i="86"/>
  <c r="M53" i="86"/>
  <c r="J53" i="86"/>
  <c r="P52" i="86"/>
  <c r="M52" i="86"/>
  <c r="J52" i="86"/>
  <c r="P51" i="86"/>
  <c r="M51" i="86"/>
  <c r="J51" i="86"/>
  <c r="P50" i="86"/>
  <c r="M50" i="86"/>
  <c r="J50" i="86"/>
  <c r="P49" i="86"/>
  <c r="M49" i="86"/>
  <c r="J49" i="86"/>
  <c r="P48" i="86"/>
  <c r="M48" i="86"/>
  <c r="J48" i="86"/>
  <c r="P47" i="86"/>
  <c r="M47" i="86"/>
  <c r="J47" i="86"/>
  <c r="P46" i="86"/>
  <c r="M46" i="86"/>
  <c r="J46" i="86"/>
  <c r="P45" i="86"/>
  <c r="M45" i="86"/>
  <c r="J45" i="86"/>
  <c r="P44" i="86"/>
  <c r="M44" i="86"/>
  <c r="J44" i="86"/>
  <c r="P43" i="86"/>
  <c r="M43" i="86"/>
  <c r="J43" i="86"/>
  <c r="P42" i="86"/>
  <c r="M42" i="86"/>
  <c r="J42" i="86"/>
  <c r="P41" i="86"/>
  <c r="M41" i="86"/>
  <c r="J41" i="86"/>
  <c r="P40" i="86"/>
  <c r="M40" i="86"/>
  <c r="J40" i="86"/>
  <c r="P39" i="86"/>
  <c r="M39" i="86"/>
  <c r="J39" i="86"/>
  <c r="P38" i="86"/>
  <c r="M38" i="86"/>
  <c r="J38" i="86"/>
  <c r="P37" i="86"/>
  <c r="M37" i="86"/>
  <c r="J37" i="86"/>
  <c r="B35" i="86"/>
  <c r="C35" i="86" s="1"/>
  <c r="D35" i="86" s="1"/>
  <c r="E35" i="86" s="1"/>
  <c r="F35" i="86" s="1"/>
  <c r="G35" i="86" s="1"/>
  <c r="N34" i="86"/>
  <c r="K34" i="86"/>
  <c r="P25" i="86"/>
  <c r="H22" i="86"/>
  <c r="P78" i="86" l="1"/>
  <c r="J130" i="86"/>
  <c r="J138" i="86"/>
  <c r="K142" i="86"/>
  <c r="M130" i="86"/>
  <c r="O141" i="86"/>
  <c r="M78" i="86"/>
  <c r="M97" i="86"/>
  <c r="J105" i="86"/>
  <c r="M112" i="86"/>
  <c r="M138" i="86"/>
  <c r="M142" i="87"/>
  <c r="I142" i="86"/>
  <c r="O142" i="86"/>
  <c r="N142" i="86"/>
  <c r="P93" i="86"/>
  <c r="P142" i="86" s="1"/>
  <c r="M93" i="86"/>
  <c r="M142" i="86" s="1"/>
  <c r="L142" i="86"/>
  <c r="H142" i="86"/>
  <c r="J78" i="86"/>
  <c r="A155" i="85"/>
  <c r="N141" i="85"/>
  <c r="L141" i="85"/>
  <c r="K141" i="85"/>
  <c r="I141" i="85"/>
  <c r="H141" i="85"/>
  <c r="M140" i="85"/>
  <c r="O140" i="85" s="1"/>
  <c r="J140" i="85"/>
  <c r="J141" i="85" s="1"/>
  <c r="O138" i="85"/>
  <c r="N138" i="85"/>
  <c r="L138" i="85"/>
  <c r="K138" i="85"/>
  <c r="I138" i="85"/>
  <c r="H138" i="85"/>
  <c r="P137" i="85"/>
  <c r="M137" i="85"/>
  <c r="J137" i="85"/>
  <c r="P136" i="85"/>
  <c r="M136" i="85"/>
  <c r="J136" i="85"/>
  <c r="P135" i="85"/>
  <c r="M135" i="85"/>
  <c r="J135" i="85"/>
  <c r="P134" i="85"/>
  <c r="M134" i="85"/>
  <c r="J134" i="85"/>
  <c r="P133" i="85"/>
  <c r="M133" i="85"/>
  <c r="J133" i="85"/>
  <c r="P132" i="85"/>
  <c r="M132" i="85"/>
  <c r="M138" i="85" s="1"/>
  <c r="J132" i="85"/>
  <c r="O130" i="85"/>
  <c r="N130" i="85"/>
  <c r="L130" i="85"/>
  <c r="K130" i="85"/>
  <c r="I130" i="85"/>
  <c r="H130" i="85"/>
  <c r="P129" i="85"/>
  <c r="M129" i="85"/>
  <c r="J129" i="85"/>
  <c r="P128" i="85"/>
  <c r="M128" i="85"/>
  <c r="J128" i="85"/>
  <c r="P127" i="85"/>
  <c r="M127" i="85"/>
  <c r="J127" i="85"/>
  <c r="P126" i="85"/>
  <c r="M126" i="85"/>
  <c r="J126" i="85"/>
  <c r="P125" i="85"/>
  <c r="M125" i="85"/>
  <c r="J125" i="85"/>
  <c r="P124" i="85"/>
  <c r="M124" i="85"/>
  <c r="M130" i="85" s="1"/>
  <c r="J124" i="85"/>
  <c r="P122" i="85"/>
  <c r="O122" i="85"/>
  <c r="N122" i="85"/>
  <c r="M122" i="85"/>
  <c r="L122" i="85"/>
  <c r="K122" i="85"/>
  <c r="I122" i="85"/>
  <c r="H122" i="85"/>
  <c r="J121" i="85"/>
  <c r="J122" i="85" s="1"/>
  <c r="O120" i="85"/>
  <c r="N120" i="85"/>
  <c r="L120" i="85"/>
  <c r="K120" i="85"/>
  <c r="I120" i="85"/>
  <c r="H120" i="85"/>
  <c r="P119" i="85"/>
  <c r="P120" i="85" s="1"/>
  <c r="M119" i="85"/>
  <c r="M120" i="85" s="1"/>
  <c r="J119" i="85"/>
  <c r="J120" i="85" s="1"/>
  <c r="O117" i="85"/>
  <c r="N117" i="85"/>
  <c r="L117" i="85"/>
  <c r="K117" i="85"/>
  <c r="I117" i="85"/>
  <c r="H117" i="85"/>
  <c r="P116" i="85"/>
  <c r="P117" i="85" s="1"/>
  <c r="M116" i="85"/>
  <c r="M117" i="85" s="1"/>
  <c r="J116" i="85"/>
  <c r="J117" i="85" s="1"/>
  <c r="P114" i="85"/>
  <c r="O114" i="85"/>
  <c r="N114" i="85"/>
  <c r="M114" i="85"/>
  <c r="L114" i="85"/>
  <c r="K114" i="85"/>
  <c r="I114" i="85"/>
  <c r="H114" i="85"/>
  <c r="J113" i="85"/>
  <c r="J114" i="85" s="1"/>
  <c r="O112" i="85"/>
  <c r="N112" i="85"/>
  <c r="L112" i="85"/>
  <c r="K112" i="85"/>
  <c r="I112" i="85"/>
  <c r="H112" i="85"/>
  <c r="P111" i="85"/>
  <c r="M111" i="85"/>
  <c r="J111" i="85"/>
  <c r="P110" i="85"/>
  <c r="M110" i="85"/>
  <c r="M112" i="85" s="1"/>
  <c r="J110" i="85"/>
  <c r="O108" i="85"/>
  <c r="N108" i="85"/>
  <c r="L108" i="85"/>
  <c r="K108" i="85"/>
  <c r="I108" i="85"/>
  <c r="H108" i="85"/>
  <c r="P107" i="85"/>
  <c r="P108" i="85" s="1"/>
  <c r="M107" i="85"/>
  <c r="M108" i="85" s="1"/>
  <c r="J107" i="85"/>
  <c r="J108" i="85" s="1"/>
  <c r="O105" i="85"/>
  <c r="N105" i="85"/>
  <c r="L105" i="85"/>
  <c r="K105" i="85"/>
  <c r="I105" i="85"/>
  <c r="H105" i="85"/>
  <c r="P104" i="85"/>
  <c r="M104" i="85"/>
  <c r="J104" i="85"/>
  <c r="P103" i="85"/>
  <c r="M103" i="85"/>
  <c r="M105" i="85" s="1"/>
  <c r="J103" i="85"/>
  <c r="O101" i="85"/>
  <c r="N101" i="85"/>
  <c r="L101" i="85"/>
  <c r="K101" i="85"/>
  <c r="I101" i="85"/>
  <c r="H101" i="85"/>
  <c r="P100" i="85"/>
  <c r="M100" i="85"/>
  <c r="J100" i="85"/>
  <c r="P99" i="85"/>
  <c r="M99" i="85"/>
  <c r="M101" i="85" s="1"/>
  <c r="J99" i="85"/>
  <c r="O97" i="85"/>
  <c r="N97" i="85"/>
  <c r="L97" i="85"/>
  <c r="K97" i="85"/>
  <c r="I97" i="85"/>
  <c r="H97" i="85"/>
  <c r="P96" i="85"/>
  <c r="M96" i="85"/>
  <c r="J96" i="85"/>
  <c r="P95" i="85"/>
  <c r="M95" i="85"/>
  <c r="M97" i="85" s="1"/>
  <c r="J95" i="85"/>
  <c r="O93" i="85"/>
  <c r="N93" i="85"/>
  <c r="L93" i="85"/>
  <c r="K93" i="85"/>
  <c r="I93" i="85"/>
  <c r="H93" i="85"/>
  <c r="P92" i="85"/>
  <c r="M92" i="85"/>
  <c r="J92" i="85"/>
  <c r="P91" i="85"/>
  <c r="M91" i="85"/>
  <c r="J91" i="85"/>
  <c r="P90" i="85"/>
  <c r="M90" i="85"/>
  <c r="J90" i="85"/>
  <c r="P89" i="85"/>
  <c r="M89" i="85"/>
  <c r="J89" i="85"/>
  <c r="P88" i="85"/>
  <c r="M88" i="85"/>
  <c r="J88" i="85"/>
  <c r="P87" i="85"/>
  <c r="M87" i="85"/>
  <c r="J87" i="85"/>
  <c r="P86" i="85"/>
  <c r="M86" i="85"/>
  <c r="J86" i="85"/>
  <c r="P85" i="85"/>
  <c r="M85" i="85"/>
  <c r="J85" i="85"/>
  <c r="P84" i="85"/>
  <c r="M84" i="85"/>
  <c r="J84" i="85"/>
  <c r="P83" i="85"/>
  <c r="M83" i="85"/>
  <c r="J83" i="85"/>
  <c r="P82" i="85"/>
  <c r="M82" i="85"/>
  <c r="J82" i="85"/>
  <c r="P81" i="85"/>
  <c r="M81" i="85"/>
  <c r="J81" i="85"/>
  <c r="P80" i="85"/>
  <c r="M80" i="85"/>
  <c r="J80" i="85"/>
  <c r="O78" i="85"/>
  <c r="N78" i="85"/>
  <c r="N142" i="85" s="1"/>
  <c r="L78" i="85"/>
  <c r="K78" i="85"/>
  <c r="I78" i="85"/>
  <c r="H78" i="85"/>
  <c r="P77" i="85"/>
  <c r="M77" i="85"/>
  <c r="J77" i="85"/>
  <c r="P76" i="85"/>
  <c r="M76" i="85"/>
  <c r="J76" i="85"/>
  <c r="P75" i="85"/>
  <c r="M75" i="85"/>
  <c r="J75" i="85"/>
  <c r="P74" i="85"/>
  <c r="M74" i="85"/>
  <c r="J74" i="85"/>
  <c r="P73" i="85"/>
  <c r="M73" i="85"/>
  <c r="J73" i="85"/>
  <c r="P72" i="85"/>
  <c r="M72" i="85"/>
  <c r="J72" i="85"/>
  <c r="P71" i="85"/>
  <c r="M71" i="85"/>
  <c r="J71" i="85"/>
  <c r="P70" i="85"/>
  <c r="M70" i="85"/>
  <c r="J70" i="85"/>
  <c r="P69" i="85"/>
  <c r="M69" i="85"/>
  <c r="J69" i="85"/>
  <c r="P68" i="85"/>
  <c r="M68" i="85"/>
  <c r="J68" i="85"/>
  <c r="P67" i="85"/>
  <c r="M67" i="85"/>
  <c r="J67" i="85"/>
  <c r="J66" i="85"/>
  <c r="P65" i="85"/>
  <c r="M65" i="85"/>
  <c r="J65" i="85"/>
  <c r="P64" i="85"/>
  <c r="M64" i="85"/>
  <c r="J64" i="85"/>
  <c r="P63" i="85"/>
  <c r="M63" i="85"/>
  <c r="J63" i="85"/>
  <c r="P62" i="85"/>
  <c r="M62" i="85"/>
  <c r="J62" i="85"/>
  <c r="P61" i="85"/>
  <c r="M61" i="85"/>
  <c r="J61" i="85"/>
  <c r="P60" i="85"/>
  <c r="M60" i="85"/>
  <c r="J60" i="85"/>
  <c r="P59" i="85"/>
  <c r="M59" i="85"/>
  <c r="J59" i="85"/>
  <c r="P58" i="85"/>
  <c r="M58" i="85"/>
  <c r="J58" i="85"/>
  <c r="P57" i="85"/>
  <c r="M57" i="85"/>
  <c r="J57" i="85"/>
  <c r="P56" i="85"/>
  <c r="M56" i="85"/>
  <c r="J56" i="85"/>
  <c r="P55" i="85"/>
  <c r="M55" i="85"/>
  <c r="J55" i="85"/>
  <c r="P54" i="85"/>
  <c r="M54" i="85"/>
  <c r="J54" i="85"/>
  <c r="P53" i="85"/>
  <c r="M53" i="85"/>
  <c r="J53" i="85"/>
  <c r="P52" i="85"/>
  <c r="M52" i="85"/>
  <c r="J52" i="85"/>
  <c r="P51" i="85"/>
  <c r="M51" i="85"/>
  <c r="J51" i="85"/>
  <c r="P50" i="85"/>
  <c r="M50" i="85"/>
  <c r="J50" i="85"/>
  <c r="P49" i="85"/>
  <c r="M49" i="85"/>
  <c r="J49" i="85"/>
  <c r="P48" i="85"/>
  <c r="M48" i="85"/>
  <c r="J48" i="85"/>
  <c r="P47" i="85"/>
  <c r="M47" i="85"/>
  <c r="J47" i="85"/>
  <c r="P46" i="85"/>
  <c r="M46" i="85"/>
  <c r="J46" i="85"/>
  <c r="P45" i="85"/>
  <c r="M45" i="85"/>
  <c r="J45" i="85"/>
  <c r="P44" i="85"/>
  <c r="M44" i="85"/>
  <c r="J44" i="85"/>
  <c r="P43" i="85"/>
  <c r="M43" i="85"/>
  <c r="J43" i="85"/>
  <c r="P42" i="85"/>
  <c r="M42" i="85"/>
  <c r="J42" i="85"/>
  <c r="P41" i="85"/>
  <c r="M41" i="85"/>
  <c r="J41" i="85"/>
  <c r="P40" i="85"/>
  <c r="M40" i="85"/>
  <c r="J40" i="85"/>
  <c r="P39" i="85"/>
  <c r="M39" i="85"/>
  <c r="J39" i="85"/>
  <c r="P38" i="85"/>
  <c r="P78" i="85" s="1"/>
  <c r="M38" i="85"/>
  <c r="J38" i="85"/>
  <c r="P37" i="85"/>
  <c r="M37" i="85"/>
  <c r="M78" i="85" s="1"/>
  <c r="J37" i="85"/>
  <c r="B35" i="85"/>
  <c r="C35" i="85" s="1"/>
  <c r="D35" i="85" s="1"/>
  <c r="E35" i="85" s="1"/>
  <c r="F35" i="85" s="1"/>
  <c r="G35" i="85" s="1"/>
  <c r="N34" i="85"/>
  <c r="K34" i="85"/>
  <c r="P25" i="85"/>
  <c r="H22" i="85"/>
  <c r="J142" i="86" l="1"/>
  <c r="L142" i="85"/>
  <c r="M93" i="85"/>
  <c r="M142" i="85" s="1"/>
  <c r="P93" i="85"/>
  <c r="J97" i="85"/>
  <c r="J101" i="85"/>
  <c r="J105" i="85"/>
  <c r="P112" i="85"/>
  <c r="J130" i="85"/>
  <c r="J138" i="85"/>
  <c r="P142" i="85"/>
  <c r="O142" i="85"/>
  <c r="P97" i="85"/>
  <c r="P101" i="85"/>
  <c r="P105" i="85"/>
  <c r="J112" i="85"/>
  <c r="P130" i="85"/>
  <c r="P138" i="85"/>
  <c r="K142" i="85"/>
  <c r="H142" i="85"/>
  <c r="I142" i="85"/>
  <c r="J93" i="85"/>
  <c r="J78" i="85"/>
  <c r="O141" i="85"/>
  <c r="P140" i="85"/>
  <c r="P141" i="85" s="1"/>
  <c r="M141" i="85"/>
  <c r="A155" i="84"/>
  <c r="N141" i="84"/>
  <c r="L141" i="84"/>
  <c r="K141" i="84"/>
  <c r="I141" i="84"/>
  <c r="H141" i="84"/>
  <c r="M140" i="84"/>
  <c r="M141" i="84" s="1"/>
  <c r="J140" i="84"/>
  <c r="J141" i="84" s="1"/>
  <c r="O138" i="84"/>
  <c r="N138" i="84"/>
  <c r="L138" i="84"/>
  <c r="K138" i="84"/>
  <c r="I138" i="84"/>
  <c r="H138" i="84"/>
  <c r="P137" i="84"/>
  <c r="M137" i="84"/>
  <c r="J137" i="84"/>
  <c r="P136" i="84"/>
  <c r="M136" i="84"/>
  <c r="J136" i="84"/>
  <c r="P135" i="84"/>
  <c r="M135" i="84"/>
  <c r="J135" i="84"/>
  <c r="P134" i="84"/>
  <c r="M134" i="84"/>
  <c r="J134" i="84"/>
  <c r="P133" i="84"/>
  <c r="M133" i="84"/>
  <c r="J133" i="84"/>
  <c r="P132" i="84"/>
  <c r="M132" i="84"/>
  <c r="J132" i="84"/>
  <c r="J138" i="84" s="1"/>
  <c r="O130" i="84"/>
  <c r="N130" i="84"/>
  <c r="L130" i="84"/>
  <c r="K130" i="84"/>
  <c r="I130" i="84"/>
  <c r="H130" i="84"/>
  <c r="P129" i="84"/>
  <c r="M129" i="84"/>
  <c r="J129" i="84"/>
  <c r="P128" i="84"/>
  <c r="M128" i="84"/>
  <c r="J128" i="84"/>
  <c r="P127" i="84"/>
  <c r="M127" i="84"/>
  <c r="J127" i="84"/>
  <c r="P126" i="84"/>
  <c r="M126" i="84"/>
  <c r="J126" i="84"/>
  <c r="P125" i="84"/>
  <c r="M125" i="84"/>
  <c r="J125" i="84"/>
  <c r="P124" i="84"/>
  <c r="M124" i="84"/>
  <c r="J124" i="84"/>
  <c r="J130" i="84" s="1"/>
  <c r="P122" i="84"/>
  <c r="O122" i="84"/>
  <c r="N122" i="84"/>
  <c r="M122" i="84"/>
  <c r="L122" i="84"/>
  <c r="K122" i="84"/>
  <c r="I122" i="84"/>
  <c r="H122" i="84"/>
  <c r="J121" i="84"/>
  <c r="J122" i="84" s="1"/>
  <c r="O120" i="84"/>
  <c r="N120" i="84"/>
  <c r="M120" i="84"/>
  <c r="L120" i="84"/>
  <c r="K120" i="84"/>
  <c r="I120" i="84"/>
  <c r="H120" i="84"/>
  <c r="P119" i="84"/>
  <c r="P120" i="84" s="1"/>
  <c r="M119" i="84"/>
  <c r="J119" i="84"/>
  <c r="J120" i="84" s="1"/>
  <c r="O117" i="84"/>
  <c r="N117" i="84"/>
  <c r="L117" i="84"/>
  <c r="K117" i="84"/>
  <c r="I117" i="84"/>
  <c r="H117" i="84"/>
  <c r="P116" i="84"/>
  <c r="P117" i="84" s="1"/>
  <c r="M116" i="84"/>
  <c r="M117" i="84" s="1"/>
  <c r="J116" i="84"/>
  <c r="J117" i="84" s="1"/>
  <c r="P114" i="84"/>
  <c r="O114" i="84"/>
  <c r="N114" i="84"/>
  <c r="M114" i="84"/>
  <c r="L114" i="84"/>
  <c r="K114" i="84"/>
  <c r="I114" i="84"/>
  <c r="H114" i="84"/>
  <c r="J113" i="84"/>
  <c r="J114" i="84" s="1"/>
  <c r="O112" i="84"/>
  <c r="N112" i="84"/>
  <c r="L112" i="84"/>
  <c r="K112" i="84"/>
  <c r="I112" i="84"/>
  <c r="H112" i="84"/>
  <c r="P111" i="84"/>
  <c r="M111" i="84"/>
  <c r="J111" i="84"/>
  <c r="P110" i="84"/>
  <c r="M110" i="84"/>
  <c r="M112" i="84" s="1"/>
  <c r="J110" i="84"/>
  <c r="O108" i="84"/>
  <c r="N108" i="84"/>
  <c r="L108" i="84"/>
  <c r="K108" i="84"/>
  <c r="I108" i="84"/>
  <c r="H108" i="84"/>
  <c r="P107" i="84"/>
  <c r="P108" i="84" s="1"/>
  <c r="M107" i="84"/>
  <c r="M108" i="84" s="1"/>
  <c r="J107" i="84"/>
  <c r="J108" i="84" s="1"/>
  <c r="O105" i="84"/>
  <c r="N105" i="84"/>
  <c r="L105" i="84"/>
  <c r="K105" i="84"/>
  <c r="I105" i="84"/>
  <c r="H105" i="84"/>
  <c r="P104" i="84"/>
  <c r="M104" i="84"/>
  <c r="J104" i="84"/>
  <c r="P103" i="84"/>
  <c r="P105" i="84" s="1"/>
  <c r="M103" i="84"/>
  <c r="J103" i="84"/>
  <c r="J105" i="84" s="1"/>
  <c r="O101" i="84"/>
  <c r="N101" i="84"/>
  <c r="L101" i="84"/>
  <c r="K101" i="84"/>
  <c r="I101" i="84"/>
  <c r="H101" i="84"/>
  <c r="P100" i="84"/>
  <c r="M100" i="84"/>
  <c r="J100" i="84"/>
  <c r="P99" i="84"/>
  <c r="P101" i="84" s="1"/>
  <c r="M99" i="84"/>
  <c r="J99" i="84"/>
  <c r="J101" i="84" s="1"/>
  <c r="O97" i="84"/>
  <c r="N97" i="84"/>
  <c r="L97" i="84"/>
  <c r="K97" i="84"/>
  <c r="I97" i="84"/>
  <c r="H97" i="84"/>
  <c r="P96" i="84"/>
  <c r="M96" i="84"/>
  <c r="J96" i="84"/>
  <c r="P95" i="84"/>
  <c r="P97" i="84" s="1"/>
  <c r="M95" i="84"/>
  <c r="J95" i="84"/>
  <c r="J97" i="84" s="1"/>
  <c r="O93" i="84"/>
  <c r="N93" i="84"/>
  <c r="L93" i="84"/>
  <c r="K93" i="84"/>
  <c r="I93" i="84"/>
  <c r="H93" i="84"/>
  <c r="P92" i="84"/>
  <c r="M92" i="84"/>
  <c r="J92" i="84"/>
  <c r="P91" i="84"/>
  <c r="M91" i="84"/>
  <c r="J91" i="84"/>
  <c r="P90" i="84"/>
  <c r="M90" i="84"/>
  <c r="J90" i="84"/>
  <c r="P89" i="84"/>
  <c r="M89" i="84"/>
  <c r="J89" i="84"/>
  <c r="P88" i="84"/>
  <c r="M88" i="84"/>
  <c r="J88" i="84"/>
  <c r="P87" i="84"/>
  <c r="M87" i="84"/>
  <c r="J87" i="84"/>
  <c r="P86" i="84"/>
  <c r="M86" i="84"/>
  <c r="J86" i="84"/>
  <c r="P85" i="84"/>
  <c r="M85" i="84"/>
  <c r="J85" i="84"/>
  <c r="P84" i="84"/>
  <c r="M84" i="84"/>
  <c r="J84" i="84"/>
  <c r="P83" i="84"/>
  <c r="M83" i="84"/>
  <c r="J83" i="84"/>
  <c r="P82" i="84"/>
  <c r="M82" i="84"/>
  <c r="J82" i="84"/>
  <c r="P81" i="84"/>
  <c r="M81" i="84"/>
  <c r="J81" i="84"/>
  <c r="P80" i="84"/>
  <c r="M80" i="84"/>
  <c r="J80" i="84"/>
  <c r="O78" i="84"/>
  <c r="O142" i="84" s="1"/>
  <c r="N78" i="84"/>
  <c r="L78" i="84"/>
  <c r="K78" i="84"/>
  <c r="I78" i="84"/>
  <c r="I142" i="84" s="1"/>
  <c r="H78" i="84"/>
  <c r="P77" i="84"/>
  <c r="M77" i="84"/>
  <c r="J77" i="84"/>
  <c r="P76" i="84"/>
  <c r="M76" i="84"/>
  <c r="J76" i="84"/>
  <c r="P75" i="84"/>
  <c r="M75" i="84"/>
  <c r="J75" i="84"/>
  <c r="P74" i="84"/>
  <c r="M74" i="84"/>
  <c r="J74" i="84"/>
  <c r="P73" i="84"/>
  <c r="M73" i="84"/>
  <c r="J73" i="84"/>
  <c r="P72" i="84"/>
  <c r="M72" i="84"/>
  <c r="J72" i="84"/>
  <c r="P71" i="84"/>
  <c r="M71" i="84"/>
  <c r="J71" i="84"/>
  <c r="P70" i="84"/>
  <c r="M70" i="84"/>
  <c r="J70" i="84"/>
  <c r="P69" i="84"/>
  <c r="M69" i="84"/>
  <c r="J69" i="84"/>
  <c r="P68" i="84"/>
  <c r="M68" i="84"/>
  <c r="J68" i="84"/>
  <c r="P67" i="84"/>
  <c r="M67" i="84"/>
  <c r="J67" i="84"/>
  <c r="J66" i="84"/>
  <c r="P65" i="84"/>
  <c r="M65" i="84"/>
  <c r="J65" i="84"/>
  <c r="P64" i="84"/>
  <c r="M64" i="84"/>
  <c r="J64" i="84"/>
  <c r="P63" i="84"/>
  <c r="M63" i="84"/>
  <c r="J63" i="84"/>
  <c r="P62" i="84"/>
  <c r="M62" i="84"/>
  <c r="J62" i="84"/>
  <c r="P61" i="84"/>
  <c r="M61" i="84"/>
  <c r="J61" i="84"/>
  <c r="P60" i="84"/>
  <c r="M60" i="84"/>
  <c r="J60" i="84"/>
  <c r="P59" i="84"/>
  <c r="M59" i="84"/>
  <c r="J59" i="84"/>
  <c r="P58" i="84"/>
  <c r="M58" i="84"/>
  <c r="J58" i="84"/>
  <c r="P57" i="84"/>
  <c r="M57" i="84"/>
  <c r="J57" i="84"/>
  <c r="P56" i="84"/>
  <c r="M56" i="84"/>
  <c r="J56" i="84"/>
  <c r="P55" i="84"/>
  <c r="M55" i="84"/>
  <c r="J55" i="84"/>
  <c r="P54" i="84"/>
  <c r="M54" i="84"/>
  <c r="J54" i="84"/>
  <c r="P53" i="84"/>
  <c r="M53" i="84"/>
  <c r="J53" i="84"/>
  <c r="P52" i="84"/>
  <c r="M52" i="84"/>
  <c r="J52" i="84"/>
  <c r="P51" i="84"/>
  <c r="M51" i="84"/>
  <c r="J51" i="84"/>
  <c r="P50" i="84"/>
  <c r="M50" i="84"/>
  <c r="J50" i="84"/>
  <c r="P49" i="84"/>
  <c r="M49" i="84"/>
  <c r="J49" i="84"/>
  <c r="P48" i="84"/>
  <c r="M48" i="84"/>
  <c r="J48" i="84"/>
  <c r="P47" i="84"/>
  <c r="M47" i="84"/>
  <c r="J47" i="84"/>
  <c r="P46" i="84"/>
  <c r="M46" i="84"/>
  <c r="J46" i="84"/>
  <c r="P45" i="84"/>
  <c r="M45" i="84"/>
  <c r="J45" i="84"/>
  <c r="P44" i="84"/>
  <c r="M44" i="84"/>
  <c r="J44" i="84"/>
  <c r="P43" i="84"/>
  <c r="M43" i="84"/>
  <c r="J43" i="84"/>
  <c r="P42" i="84"/>
  <c r="M42" i="84"/>
  <c r="J42" i="84"/>
  <c r="P41" i="84"/>
  <c r="M41" i="84"/>
  <c r="J41" i="84"/>
  <c r="P40" i="84"/>
  <c r="M40" i="84"/>
  <c r="J40" i="84"/>
  <c r="P39" i="84"/>
  <c r="M39" i="84"/>
  <c r="J39" i="84"/>
  <c r="P38" i="84"/>
  <c r="M38" i="84"/>
  <c r="J38" i="84"/>
  <c r="P37" i="84"/>
  <c r="P78" i="84" s="1"/>
  <c r="M37" i="84"/>
  <c r="J37" i="84"/>
  <c r="B35" i="84"/>
  <c r="C35" i="84" s="1"/>
  <c r="D35" i="84" s="1"/>
  <c r="E35" i="84" s="1"/>
  <c r="F35" i="84" s="1"/>
  <c r="G35" i="84" s="1"/>
  <c r="N34" i="84"/>
  <c r="K34" i="84"/>
  <c r="P25" i="84"/>
  <c r="H22" i="84"/>
  <c r="O140" i="84" l="1"/>
  <c r="O141" i="84" s="1"/>
  <c r="M78" i="84"/>
  <c r="H142" i="84"/>
  <c r="N142" i="84"/>
  <c r="P93" i="84"/>
  <c r="M97" i="84"/>
  <c r="M101" i="84"/>
  <c r="M105" i="84"/>
  <c r="J112" i="84"/>
  <c r="K142" i="84"/>
  <c r="P112" i="84"/>
  <c r="M130" i="84"/>
  <c r="M138" i="84"/>
  <c r="L142" i="84"/>
  <c r="M93" i="84"/>
  <c r="P130" i="84"/>
  <c r="P138" i="84"/>
  <c r="J142" i="85"/>
  <c r="J93" i="84"/>
  <c r="J78" i="84"/>
  <c r="P140" i="84"/>
  <c r="P141" i="84" s="1"/>
  <c r="A155" i="83"/>
  <c r="N141" i="83"/>
  <c r="L141" i="83"/>
  <c r="K141" i="83"/>
  <c r="I141" i="83"/>
  <c r="H141" i="83"/>
  <c r="M140" i="83"/>
  <c r="M141" i="83" s="1"/>
  <c r="J140" i="83"/>
  <c r="J141" i="83" s="1"/>
  <c r="O138" i="83"/>
  <c r="N138" i="83"/>
  <c r="L138" i="83"/>
  <c r="K138" i="83"/>
  <c r="I138" i="83"/>
  <c r="H138" i="83"/>
  <c r="P137" i="83"/>
  <c r="M137" i="83"/>
  <c r="J137" i="83"/>
  <c r="P136" i="83"/>
  <c r="M136" i="83"/>
  <c r="J136" i="83"/>
  <c r="P135" i="83"/>
  <c r="M135" i="83"/>
  <c r="J135" i="83"/>
  <c r="P134" i="83"/>
  <c r="M134" i="83"/>
  <c r="J134" i="83"/>
  <c r="P133" i="83"/>
  <c r="M133" i="83"/>
  <c r="J133" i="83"/>
  <c r="P132" i="83"/>
  <c r="M132" i="83"/>
  <c r="J132" i="83"/>
  <c r="O130" i="83"/>
  <c r="N130" i="83"/>
  <c r="L130" i="83"/>
  <c r="K130" i="83"/>
  <c r="I130" i="83"/>
  <c r="H130" i="83"/>
  <c r="P129" i="83"/>
  <c r="M129" i="83"/>
  <c r="J129" i="83"/>
  <c r="P128" i="83"/>
  <c r="M128" i="83"/>
  <c r="J128" i="83"/>
  <c r="P127" i="83"/>
  <c r="M127" i="83"/>
  <c r="J127" i="83"/>
  <c r="P126" i="83"/>
  <c r="M126" i="83"/>
  <c r="J126" i="83"/>
  <c r="P125" i="83"/>
  <c r="M125" i="83"/>
  <c r="J125" i="83"/>
  <c r="P124" i="83"/>
  <c r="M124" i="83"/>
  <c r="J124" i="83"/>
  <c r="P122" i="83"/>
  <c r="O122" i="83"/>
  <c r="N122" i="83"/>
  <c r="M122" i="83"/>
  <c r="L122" i="83"/>
  <c r="K122" i="83"/>
  <c r="I122" i="83"/>
  <c r="H122" i="83"/>
  <c r="J121" i="83"/>
  <c r="J122" i="83" s="1"/>
  <c r="O120" i="83"/>
  <c r="N120" i="83"/>
  <c r="L120" i="83"/>
  <c r="K120" i="83"/>
  <c r="I120" i="83"/>
  <c r="H120" i="83"/>
  <c r="P119" i="83"/>
  <c r="P120" i="83" s="1"/>
  <c r="M119" i="83"/>
  <c r="M120" i="83" s="1"/>
  <c r="J119" i="83"/>
  <c r="J120" i="83" s="1"/>
  <c r="O117" i="83"/>
  <c r="N117" i="83"/>
  <c r="L117" i="83"/>
  <c r="K117" i="83"/>
  <c r="I117" i="83"/>
  <c r="H117" i="83"/>
  <c r="P116" i="83"/>
  <c r="P117" i="83" s="1"/>
  <c r="M116" i="83"/>
  <c r="M117" i="83" s="1"/>
  <c r="J116" i="83"/>
  <c r="J117" i="83" s="1"/>
  <c r="P114" i="83"/>
  <c r="O114" i="83"/>
  <c r="N114" i="83"/>
  <c r="M114" i="83"/>
  <c r="L114" i="83"/>
  <c r="K114" i="83"/>
  <c r="I114" i="83"/>
  <c r="H114" i="83"/>
  <c r="J113" i="83"/>
  <c r="J114" i="83" s="1"/>
  <c r="O112" i="83"/>
  <c r="N112" i="83"/>
  <c r="L112" i="83"/>
  <c r="K112" i="83"/>
  <c r="I112" i="83"/>
  <c r="H112" i="83"/>
  <c r="P111" i="83"/>
  <c r="M111" i="83"/>
  <c r="J111" i="83"/>
  <c r="P110" i="83"/>
  <c r="M110" i="83"/>
  <c r="M112" i="83" s="1"/>
  <c r="J110" i="83"/>
  <c r="O108" i="83"/>
  <c r="N108" i="83"/>
  <c r="L108" i="83"/>
  <c r="K108" i="83"/>
  <c r="I108" i="83"/>
  <c r="H108" i="83"/>
  <c r="P107" i="83"/>
  <c r="P108" i="83" s="1"/>
  <c r="M107" i="83"/>
  <c r="M108" i="83" s="1"/>
  <c r="J107" i="83"/>
  <c r="J108" i="83" s="1"/>
  <c r="O105" i="83"/>
  <c r="N105" i="83"/>
  <c r="L105" i="83"/>
  <c r="K105" i="83"/>
  <c r="I105" i="83"/>
  <c r="H105" i="83"/>
  <c r="P104" i="83"/>
  <c r="M104" i="83"/>
  <c r="J104" i="83"/>
  <c r="P103" i="83"/>
  <c r="P105" i="83" s="1"/>
  <c r="M103" i="83"/>
  <c r="J103" i="83"/>
  <c r="O101" i="83"/>
  <c r="N101" i="83"/>
  <c r="L101" i="83"/>
  <c r="K101" i="83"/>
  <c r="I101" i="83"/>
  <c r="H101" i="83"/>
  <c r="P100" i="83"/>
  <c r="M100" i="83"/>
  <c r="J100" i="83"/>
  <c r="P99" i="83"/>
  <c r="P101" i="83" s="1"/>
  <c r="M99" i="83"/>
  <c r="J99" i="83"/>
  <c r="O97" i="83"/>
  <c r="N97" i="83"/>
  <c r="L97" i="83"/>
  <c r="K97" i="83"/>
  <c r="I97" i="83"/>
  <c r="H97" i="83"/>
  <c r="P96" i="83"/>
  <c r="M96" i="83"/>
  <c r="J96" i="83"/>
  <c r="P95" i="83"/>
  <c r="P97" i="83" s="1"/>
  <c r="M95" i="83"/>
  <c r="J95" i="83"/>
  <c r="J97" i="83" s="1"/>
  <c r="O93" i="83"/>
  <c r="N93" i="83"/>
  <c r="L93" i="83"/>
  <c r="K93" i="83"/>
  <c r="I93" i="83"/>
  <c r="H93" i="83"/>
  <c r="P92" i="83"/>
  <c r="M92" i="83"/>
  <c r="J92" i="83"/>
  <c r="P91" i="83"/>
  <c r="M91" i="83"/>
  <c r="J91" i="83"/>
  <c r="P90" i="83"/>
  <c r="M90" i="83"/>
  <c r="J90" i="83"/>
  <c r="P89" i="83"/>
  <c r="M89" i="83"/>
  <c r="J89" i="83"/>
  <c r="P88" i="83"/>
  <c r="M88" i="83"/>
  <c r="J88" i="83"/>
  <c r="P87" i="83"/>
  <c r="M87" i="83"/>
  <c r="J87" i="83"/>
  <c r="P86" i="83"/>
  <c r="M86" i="83"/>
  <c r="J86" i="83"/>
  <c r="P85" i="83"/>
  <c r="M85" i="83"/>
  <c r="J85" i="83"/>
  <c r="P84" i="83"/>
  <c r="M84" i="83"/>
  <c r="J84" i="83"/>
  <c r="P83" i="83"/>
  <c r="M83" i="83"/>
  <c r="J83" i="83"/>
  <c r="P82" i="83"/>
  <c r="M82" i="83"/>
  <c r="J82" i="83"/>
  <c r="P81" i="83"/>
  <c r="M81" i="83"/>
  <c r="J81" i="83"/>
  <c r="P80" i="83"/>
  <c r="M80" i="83"/>
  <c r="J80" i="83"/>
  <c r="O78" i="83"/>
  <c r="N78" i="83"/>
  <c r="L78" i="83"/>
  <c r="L142" i="83" s="1"/>
  <c r="K78" i="83"/>
  <c r="I78" i="83"/>
  <c r="H78" i="83"/>
  <c r="P77" i="83"/>
  <c r="M77" i="83"/>
  <c r="J77" i="83"/>
  <c r="P76" i="83"/>
  <c r="M76" i="83"/>
  <c r="J76" i="83"/>
  <c r="P75" i="83"/>
  <c r="M75" i="83"/>
  <c r="J75" i="83"/>
  <c r="P74" i="83"/>
  <c r="M74" i="83"/>
  <c r="J74" i="83"/>
  <c r="P73" i="83"/>
  <c r="M73" i="83"/>
  <c r="J73" i="83"/>
  <c r="P72" i="83"/>
  <c r="M72" i="83"/>
  <c r="J72" i="83"/>
  <c r="P71" i="83"/>
  <c r="M71" i="83"/>
  <c r="J71" i="83"/>
  <c r="P70" i="83"/>
  <c r="M70" i="83"/>
  <c r="J70" i="83"/>
  <c r="P69" i="83"/>
  <c r="M69" i="83"/>
  <c r="J69" i="83"/>
  <c r="P68" i="83"/>
  <c r="M68" i="83"/>
  <c r="J68" i="83"/>
  <c r="P67" i="83"/>
  <c r="M67" i="83"/>
  <c r="J67" i="83"/>
  <c r="J66" i="83"/>
  <c r="P65" i="83"/>
  <c r="M65" i="83"/>
  <c r="J65" i="83"/>
  <c r="P64" i="83"/>
  <c r="M64" i="83"/>
  <c r="J64" i="83"/>
  <c r="P63" i="83"/>
  <c r="M63" i="83"/>
  <c r="J63" i="83"/>
  <c r="P62" i="83"/>
  <c r="M62" i="83"/>
  <c r="J62" i="83"/>
  <c r="P61" i="83"/>
  <c r="M61" i="83"/>
  <c r="J61" i="83"/>
  <c r="P60" i="83"/>
  <c r="M60" i="83"/>
  <c r="J60" i="83"/>
  <c r="P59" i="83"/>
  <c r="M59" i="83"/>
  <c r="J59" i="83"/>
  <c r="P58" i="83"/>
  <c r="M58" i="83"/>
  <c r="J58" i="83"/>
  <c r="P57" i="83"/>
  <c r="M57" i="83"/>
  <c r="J57" i="83"/>
  <c r="P56" i="83"/>
  <c r="M56" i="83"/>
  <c r="J56" i="83"/>
  <c r="P55" i="83"/>
  <c r="M55" i="83"/>
  <c r="J55" i="83"/>
  <c r="P54" i="83"/>
  <c r="M54" i="83"/>
  <c r="J54" i="83"/>
  <c r="P53" i="83"/>
  <c r="M53" i="83"/>
  <c r="J53" i="83"/>
  <c r="P52" i="83"/>
  <c r="M52" i="83"/>
  <c r="J52" i="83"/>
  <c r="P51" i="83"/>
  <c r="M51" i="83"/>
  <c r="J51" i="83"/>
  <c r="P50" i="83"/>
  <c r="M50" i="83"/>
  <c r="J50" i="83"/>
  <c r="P49" i="83"/>
  <c r="M49" i="83"/>
  <c r="J49" i="83"/>
  <c r="P48" i="83"/>
  <c r="M48" i="83"/>
  <c r="J48" i="83"/>
  <c r="P47" i="83"/>
  <c r="M47" i="83"/>
  <c r="J47" i="83"/>
  <c r="P46" i="83"/>
  <c r="M46" i="83"/>
  <c r="J46" i="83"/>
  <c r="P45" i="83"/>
  <c r="M45" i="83"/>
  <c r="J45" i="83"/>
  <c r="P44" i="83"/>
  <c r="M44" i="83"/>
  <c r="J44" i="83"/>
  <c r="P43" i="83"/>
  <c r="M43" i="83"/>
  <c r="J43" i="83"/>
  <c r="P42" i="83"/>
  <c r="M42" i="83"/>
  <c r="J42" i="83"/>
  <c r="P41" i="83"/>
  <c r="M41" i="83"/>
  <c r="J41" i="83"/>
  <c r="P40" i="83"/>
  <c r="M40" i="83"/>
  <c r="J40" i="83"/>
  <c r="P39" i="83"/>
  <c r="M39" i="83"/>
  <c r="J39" i="83"/>
  <c r="P38" i="83"/>
  <c r="M38" i="83"/>
  <c r="J38" i="83"/>
  <c r="P37" i="83"/>
  <c r="M37" i="83"/>
  <c r="J37" i="83"/>
  <c r="J78" i="83" s="1"/>
  <c r="B35" i="83"/>
  <c r="C35" i="83" s="1"/>
  <c r="D35" i="83" s="1"/>
  <c r="E35" i="83" s="1"/>
  <c r="F35" i="83" s="1"/>
  <c r="G35" i="83" s="1"/>
  <c r="N34" i="83"/>
  <c r="K34" i="83"/>
  <c r="P25" i="83"/>
  <c r="H22" i="83"/>
  <c r="P142" i="84" l="1"/>
  <c r="K142" i="83"/>
  <c r="J93" i="83"/>
  <c r="M93" i="83"/>
  <c r="J112" i="83"/>
  <c r="P130" i="83"/>
  <c r="P138" i="83"/>
  <c r="O140" i="83"/>
  <c r="O141" i="83" s="1"/>
  <c r="H142" i="83"/>
  <c r="N142" i="83"/>
  <c r="P93" i="83"/>
  <c r="M97" i="83"/>
  <c r="M101" i="83"/>
  <c r="M105" i="83"/>
  <c r="P112" i="83"/>
  <c r="J130" i="83"/>
  <c r="J138" i="83"/>
  <c r="P78" i="83"/>
  <c r="O142" i="83"/>
  <c r="M130" i="83"/>
  <c r="M138" i="83"/>
  <c r="M142" i="84"/>
  <c r="J142" i="84"/>
  <c r="M78" i="83"/>
  <c r="M142" i="83" s="1"/>
  <c r="J105" i="83"/>
  <c r="I142" i="83"/>
  <c r="J101" i="83"/>
  <c r="P142" i="83"/>
  <c r="I112" i="82"/>
  <c r="K112" i="82"/>
  <c r="L112" i="82"/>
  <c r="N112" i="82"/>
  <c r="O112" i="82"/>
  <c r="O105" i="82"/>
  <c r="N105" i="82"/>
  <c r="L105" i="82"/>
  <c r="K105" i="82"/>
  <c r="I105" i="82"/>
  <c r="H105" i="82"/>
  <c r="P104" i="82"/>
  <c r="M104" i="82"/>
  <c r="J104" i="82"/>
  <c r="P103" i="82"/>
  <c r="M103" i="82"/>
  <c r="J103" i="82"/>
  <c r="P114" i="82"/>
  <c r="O114" i="82"/>
  <c r="N114" i="82"/>
  <c r="M114" i="82"/>
  <c r="L114" i="82"/>
  <c r="K114" i="82"/>
  <c r="I114" i="82"/>
  <c r="H114" i="82"/>
  <c r="J113" i="82"/>
  <c r="J114" i="82" s="1"/>
  <c r="H112" i="82"/>
  <c r="P111" i="82"/>
  <c r="M111" i="82"/>
  <c r="J111" i="82"/>
  <c r="P110" i="82"/>
  <c r="P112" i="82" s="1"/>
  <c r="M110" i="82"/>
  <c r="J110" i="82"/>
  <c r="J112" i="82" s="1"/>
  <c r="M112" i="82" l="1"/>
  <c r="M105" i="82"/>
  <c r="P140" i="83"/>
  <c r="P141" i="83" s="1"/>
  <c r="J142" i="83"/>
  <c r="P105" i="82"/>
  <c r="J105" i="82"/>
  <c r="A155" i="82"/>
  <c r="N141" i="82"/>
  <c r="L141" i="82"/>
  <c r="K141" i="82"/>
  <c r="I141" i="82"/>
  <c r="H141" i="82"/>
  <c r="M140" i="82"/>
  <c r="O140" i="82" s="1"/>
  <c r="J140" i="82"/>
  <c r="J141" i="82" s="1"/>
  <c r="O138" i="82"/>
  <c r="N138" i="82"/>
  <c r="L138" i="82"/>
  <c r="K138" i="82"/>
  <c r="I138" i="82"/>
  <c r="H138" i="82"/>
  <c r="P137" i="82"/>
  <c r="M137" i="82"/>
  <c r="J137" i="82"/>
  <c r="P136" i="82"/>
  <c r="M136" i="82"/>
  <c r="J136" i="82"/>
  <c r="P135" i="82"/>
  <c r="M135" i="82"/>
  <c r="J135" i="82"/>
  <c r="P134" i="82"/>
  <c r="M134" i="82"/>
  <c r="J134" i="82"/>
  <c r="P133" i="82"/>
  <c r="M133" i="82"/>
  <c r="J133" i="82"/>
  <c r="P132" i="82"/>
  <c r="M132" i="82"/>
  <c r="J132" i="82"/>
  <c r="O130" i="82"/>
  <c r="N130" i="82"/>
  <c r="L130" i="82"/>
  <c r="K130" i="82"/>
  <c r="I130" i="82"/>
  <c r="H130" i="82"/>
  <c r="P129" i="82"/>
  <c r="M129" i="82"/>
  <c r="J129" i="82"/>
  <c r="P128" i="82"/>
  <c r="M128" i="82"/>
  <c r="J128" i="82"/>
  <c r="P127" i="82"/>
  <c r="M127" i="82"/>
  <c r="J127" i="82"/>
  <c r="P126" i="82"/>
  <c r="M126" i="82"/>
  <c r="J126" i="82"/>
  <c r="P125" i="82"/>
  <c r="M125" i="82"/>
  <c r="J125" i="82"/>
  <c r="P124" i="82"/>
  <c r="M124" i="82"/>
  <c r="J124" i="82"/>
  <c r="P122" i="82"/>
  <c r="O122" i="82"/>
  <c r="N122" i="82"/>
  <c r="M122" i="82"/>
  <c r="L122" i="82"/>
  <c r="K122" i="82"/>
  <c r="I122" i="82"/>
  <c r="H122" i="82"/>
  <c r="J121" i="82"/>
  <c r="J122" i="82" s="1"/>
  <c r="O120" i="82"/>
  <c r="N120" i="82"/>
  <c r="L120" i="82"/>
  <c r="K120" i="82"/>
  <c r="I120" i="82"/>
  <c r="H120" i="82"/>
  <c r="P119" i="82"/>
  <c r="P120" i="82" s="1"/>
  <c r="M119" i="82"/>
  <c r="M120" i="82" s="1"/>
  <c r="J119" i="82"/>
  <c r="J120" i="82" s="1"/>
  <c r="O117" i="82"/>
  <c r="N117" i="82"/>
  <c r="L117" i="82"/>
  <c r="K117" i="82"/>
  <c r="I117" i="82"/>
  <c r="H117" i="82"/>
  <c r="P116" i="82"/>
  <c r="P117" i="82" s="1"/>
  <c r="M116" i="82"/>
  <c r="M117" i="82" s="1"/>
  <c r="J116" i="82"/>
  <c r="J117" i="82" s="1"/>
  <c r="O108" i="82"/>
  <c r="N108" i="82"/>
  <c r="L108" i="82"/>
  <c r="K108" i="82"/>
  <c r="I108" i="82"/>
  <c r="H108" i="82"/>
  <c r="P107" i="82"/>
  <c r="P108" i="82" s="1"/>
  <c r="M107" i="82"/>
  <c r="M108" i="82" s="1"/>
  <c r="J107" i="82"/>
  <c r="J108" i="82" s="1"/>
  <c r="O101" i="82"/>
  <c r="N101" i="82"/>
  <c r="L101" i="82"/>
  <c r="K101" i="82"/>
  <c r="I101" i="82"/>
  <c r="H101" i="82"/>
  <c r="P100" i="82"/>
  <c r="M100" i="82"/>
  <c r="J100" i="82"/>
  <c r="P99" i="82"/>
  <c r="M99" i="82"/>
  <c r="J99" i="82"/>
  <c r="O97" i="82"/>
  <c r="N97" i="82"/>
  <c r="L97" i="82"/>
  <c r="K97" i="82"/>
  <c r="I97" i="82"/>
  <c r="H97" i="82"/>
  <c r="P96" i="82"/>
  <c r="M96" i="82"/>
  <c r="J96" i="82"/>
  <c r="P95" i="82"/>
  <c r="M95" i="82"/>
  <c r="J95" i="82"/>
  <c r="O93" i="82"/>
  <c r="N93" i="82"/>
  <c r="L93" i="82"/>
  <c r="K93" i="82"/>
  <c r="I93" i="82"/>
  <c r="H93" i="82"/>
  <c r="P92" i="82"/>
  <c r="M92" i="82"/>
  <c r="J92" i="82"/>
  <c r="P91" i="82"/>
  <c r="M91" i="82"/>
  <c r="J91" i="82"/>
  <c r="P90" i="82"/>
  <c r="M90" i="82"/>
  <c r="J90" i="82"/>
  <c r="P89" i="82"/>
  <c r="M89" i="82"/>
  <c r="J89" i="82"/>
  <c r="P88" i="82"/>
  <c r="M88" i="82"/>
  <c r="J88" i="82"/>
  <c r="P87" i="82"/>
  <c r="M87" i="82"/>
  <c r="J87" i="82"/>
  <c r="P86" i="82"/>
  <c r="M86" i="82"/>
  <c r="J86" i="82"/>
  <c r="P85" i="82"/>
  <c r="M85" i="82"/>
  <c r="J85" i="82"/>
  <c r="P84" i="82"/>
  <c r="M84" i="82"/>
  <c r="J84" i="82"/>
  <c r="P83" i="82"/>
  <c r="M83" i="82"/>
  <c r="J83" i="82"/>
  <c r="P82" i="82"/>
  <c r="M82" i="82"/>
  <c r="J82" i="82"/>
  <c r="P81" i="82"/>
  <c r="M81" i="82"/>
  <c r="J81" i="82"/>
  <c r="P80" i="82"/>
  <c r="M80" i="82"/>
  <c r="J80" i="82"/>
  <c r="O78" i="82"/>
  <c r="N78" i="82"/>
  <c r="L78" i="82"/>
  <c r="K78" i="82"/>
  <c r="K142" i="82" s="1"/>
  <c r="I78" i="82"/>
  <c r="H78" i="82"/>
  <c r="P77" i="82"/>
  <c r="M77" i="82"/>
  <c r="J77" i="82"/>
  <c r="P76" i="82"/>
  <c r="M76" i="82"/>
  <c r="J76" i="82"/>
  <c r="P75" i="82"/>
  <c r="M75" i="82"/>
  <c r="J75" i="82"/>
  <c r="P74" i="82"/>
  <c r="M74" i="82"/>
  <c r="J74" i="82"/>
  <c r="P73" i="82"/>
  <c r="M73" i="82"/>
  <c r="J73" i="82"/>
  <c r="P72" i="82"/>
  <c r="M72" i="82"/>
  <c r="J72" i="82"/>
  <c r="P71" i="82"/>
  <c r="M71" i="82"/>
  <c r="J71" i="82"/>
  <c r="P70" i="82"/>
  <c r="M70" i="82"/>
  <c r="J70" i="82"/>
  <c r="P69" i="82"/>
  <c r="M69" i="82"/>
  <c r="J69" i="82"/>
  <c r="P68" i="82"/>
  <c r="M68" i="82"/>
  <c r="J68" i="82"/>
  <c r="P67" i="82"/>
  <c r="M67" i="82"/>
  <c r="J67" i="82"/>
  <c r="J66" i="82"/>
  <c r="P65" i="82"/>
  <c r="M65" i="82"/>
  <c r="J65" i="82"/>
  <c r="P64" i="82"/>
  <c r="M64" i="82"/>
  <c r="J64" i="82"/>
  <c r="P63" i="82"/>
  <c r="M63" i="82"/>
  <c r="J63" i="82"/>
  <c r="P62" i="82"/>
  <c r="M62" i="82"/>
  <c r="J62" i="82"/>
  <c r="P61" i="82"/>
  <c r="M61" i="82"/>
  <c r="J61" i="82"/>
  <c r="P60" i="82"/>
  <c r="M60" i="82"/>
  <c r="J60" i="82"/>
  <c r="P59" i="82"/>
  <c r="M59" i="82"/>
  <c r="J59" i="82"/>
  <c r="P58" i="82"/>
  <c r="M58" i="82"/>
  <c r="J58" i="82"/>
  <c r="P57" i="82"/>
  <c r="M57" i="82"/>
  <c r="J57" i="82"/>
  <c r="P56" i="82"/>
  <c r="M56" i="82"/>
  <c r="J56" i="82"/>
  <c r="P55" i="82"/>
  <c r="M55" i="82"/>
  <c r="J55" i="82"/>
  <c r="P54" i="82"/>
  <c r="M54" i="82"/>
  <c r="J54" i="82"/>
  <c r="P53" i="82"/>
  <c r="M53" i="82"/>
  <c r="J53" i="82"/>
  <c r="P52" i="82"/>
  <c r="M52" i="82"/>
  <c r="J52" i="82"/>
  <c r="P51" i="82"/>
  <c r="M51" i="82"/>
  <c r="J51" i="82"/>
  <c r="P50" i="82"/>
  <c r="M50" i="82"/>
  <c r="J50" i="82"/>
  <c r="P49" i="82"/>
  <c r="M49" i="82"/>
  <c r="J49" i="82"/>
  <c r="P48" i="82"/>
  <c r="M48" i="82"/>
  <c r="J48" i="82"/>
  <c r="P47" i="82"/>
  <c r="M47" i="82"/>
  <c r="J47" i="82"/>
  <c r="P46" i="82"/>
  <c r="M46" i="82"/>
  <c r="J46" i="82"/>
  <c r="P45" i="82"/>
  <c r="M45" i="82"/>
  <c r="J45" i="82"/>
  <c r="P44" i="82"/>
  <c r="M44" i="82"/>
  <c r="J44" i="82"/>
  <c r="P43" i="82"/>
  <c r="M43" i="82"/>
  <c r="J43" i="82"/>
  <c r="P42" i="82"/>
  <c r="M42" i="82"/>
  <c r="J42" i="82"/>
  <c r="P41" i="82"/>
  <c r="M41" i="82"/>
  <c r="J41" i="82"/>
  <c r="P40" i="82"/>
  <c r="M40" i="82"/>
  <c r="J40" i="82"/>
  <c r="P39" i="82"/>
  <c r="M39" i="82"/>
  <c r="J39" i="82"/>
  <c r="P38" i="82"/>
  <c r="M38" i="82"/>
  <c r="J38" i="82"/>
  <c r="P37" i="82"/>
  <c r="M37" i="82"/>
  <c r="J37" i="82"/>
  <c r="B35" i="82"/>
  <c r="C35" i="82" s="1"/>
  <c r="D35" i="82" s="1"/>
  <c r="E35" i="82" s="1"/>
  <c r="F35" i="82" s="1"/>
  <c r="G35" i="82" s="1"/>
  <c r="N34" i="82"/>
  <c r="K34" i="82"/>
  <c r="P25" i="82"/>
  <c r="H22" i="82"/>
  <c r="I142" i="82" l="1"/>
  <c r="O142" i="82"/>
  <c r="M138" i="82"/>
  <c r="L142" i="82"/>
  <c r="H142" i="82"/>
  <c r="N142" i="82"/>
  <c r="M130" i="82"/>
  <c r="M97" i="82"/>
  <c r="M101" i="82"/>
  <c r="J78" i="82"/>
  <c r="P78" i="82"/>
  <c r="J97" i="82"/>
  <c r="P97" i="82"/>
  <c r="J101" i="82"/>
  <c r="P101" i="82"/>
  <c r="J130" i="82"/>
  <c r="P130" i="82"/>
  <c r="J138" i="82"/>
  <c r="P138" i="82"/>
  <c r="M78" i="82"/>
  <c r="P93" i="82"/>
  <c r="M93" i="82"/>
  <c r="J93" i="82"/>
  <c r="O141" i="82"/>
  <c r="P140" i="82"/>
  <c r="P141" i="82" s="1"/>
  <c r="M141" i="82"/>
  <c r="A157" i="81"/>
  <c r="N143" i="81"/>
  <c r="L143" i="81"/>
  <c r="K143" i="81"/>
  <c r="I143" i="81"/>
  <c r="H143" i="81"/>
  <c r="M142" i="81"/>
  <c r="M143" i="81" s="1"/>
  <c r="J142" i="81"/>
  <c r="J143" i="81" s="1"/>
  <c r="O140" i="81"/>
  <c r="N140" i="81"/>
  <c r="L140" i="81"/>
  <c r="K140" i="81"/>
  <c r="I140" i="81"/>
  <c r="H140" i="81"/>
  <c r="P139" i="81"/>
  <c r="M139" i="81"/>
  <c r="J139" i="81"/>
  <c r="P138" i="81"/>
  <c r="M138" i="81"/>
  <c r="J138" i="81"/>
  <c r="P137" i="81"/>
  <c r="M137" i="81"/>
  <c r="J137" i="81"/>
  <c r="P136" i="81"/>
  <c r="M136" i="81"/>
  <c r="J136" i="81"/>
  <c r="P135" i="81"/>
  <c r="M135" i="81"/>
  <c r="J135" i="81"/>
  <c r="P134" i="81"/>
  <c r="M134" i="81"/>
  <c r="J134" i="81"/>
  <c r="J140" i="81" s="1"/>
  <c r="O132" i="81"/>
  <c r="N132" i="81"/>
  <c r="L132" i="81"/>
  <c r="K132" i="81"/>
  <c r="I132" i="81"/>
  <c r="H132" i="81"/>
  <c r="P131" i="81"/>
  <c r="M131" i="81"/>
  <c r="J131" i="81"/>
  <c r="P130" i="81"/>
  <c r="M130" i="81"/>
  <c r="J130" i="81"/>
  <c r="P129" i="81"/>
  <c r="M129" i="81"/>
  <c r="J129" i="81"/>
  <c r="P128" i="81"/>
  <c r="M128" i="81"/>
  <c r="J128" i="81"/>
  <c r="P127" i="81"/>
  <c r="M127" i="81"/>
  <c r="J127" i="81"/>
  <c r="P126" i="81"/>
  <c r="M126" i="81"/>
  <c r="J126" i="81"/>
  <c r="J132" i="81" s="1"/>
  <c r="P124" i="81"/>
  <c r="O124" i="81"/>
  <c r="N124" i="81"/>
  <c r="M124" i="81"/>
  <c r="L124" i="81"/>
  <c r="K124" i="81"/>
  <c r="I124" i="81"/>
  <c r="H124" i="81"/>
  <c r="J123" i="81"/>
  <c r="J124" i="81" s="1"/>
  <c r="O122" i="81"/>
  <c r="N122" i="81"/>
  <c r="M122" i="81"/>
  <c r="L122" i="81"/>
  <c r="K122" i="81"/>
  <c r="I122" i="81"/>
  <c r="H122" i="81"/>
  <c r="P121" i="81"/>
  <c r="P122" i="81" s="1"/>
  <c r="M121" i="81"/>
  <c r="J121" i="81"/>
  <c r="J122" i="81" s="1"/>
  <c r="O119" i="81"/>
  <c r="N119" i="81"/>
  <c r="L119" i="81"/>
  <c r="K119" i="81"/>
  <c r="I119" i="81"/>
  <c r="H119" i="81"/>
  <c r="P118" i="81"/>
  <c r="P119" i="81" s="1"/>
  <c r="M118" i="81"/>
  <c r="M119" i="81" s="1"/>
  <c r="J118" i="81"/>
  <c r="J119" i="81" s="1"/>
  <c r="O116" i="81"/>
  <c r="N116" i="81"/>
  <c r="L116" i="81"/>
  <c r="K116" i="81"/>
  <c r="I116" i="81"/>
  <c r="H116" i="81"/>
  <c r="P115" i="81"/>
  <c r="P116" i="81" s="1"/>
  <c r="M115" i="81"/>
  <c r="M116" i="81" s="1"/>
  <c r="J115" i="81"/>
  <c r="J116" i="81" s="1"/>
  <c r="O113" i="81"/>
  <c r="N113" i="81"/>
  <c r="L113" i="81"/>
  <c r="K113" i="81"/>
  <c r="I113" i="81"/>
  <c r="H113" i="81"/>
  <c r="P112" i="81"/>
  <c r="P113" i="81" s="1"/>
  <c r="M112" i="81"/>
  <c r="M113" i="81" s="1"/>
  <c r="J112" i="81"/>
  <c r="J113" i="81" s="1"/>
  <c r="O110" i="81"/>
  <c r="N110" i="81"/>
  <c r="L110" i="81"/>
  <c r="K110" i="81"/>
  <c r="I110" i="81"/>
  <c r="H110" i="81"/>
  <c r="P109" i="81"/>
  <c r="M109" i="81"/>
  <c r="J109" i="81"/>
  <c r="P108" i="81"/>
  <c r="M108" i="81"/>
  <c r="M110" i="81" s="1"/>
  <c r="J108" i="81"/>
  <c r="P107" i="81"/>
  <c r="M107" i="81"/>
  <c r="J107" i="81"/>
  <c r="J110" i="81" s="1"/>
  <c r="O105" i="81"/>
  <c r="N105" i="81"/>
  <c r="L105" i="81"/>
  <c r="K105" i="81"/>
  <c r="I105" i="81"/>
  <c r="H105" i="81"/>
  <c r="P104" i="81"/>
  <c r="M104" i="81"/>
  <c r="J104" i="81"/>
  <c r="P103" i="81"/>
  <c r="P105" i="81" s="1"/>
  <c r="M103" i="81"/>
  <c r="J103" i="81"/>
  <c r="J105" i="81" s="1"/>
  <c r="O101" i="81"/>
  <c r="N101" i="81"/>
  <c r="L101" i="81"/>
  <c r="K101" i="81"/>
  <c r="I101" i="81"/>
  <c r="H101" i="81"/>
  <c r="P100" i="81"/>
  <c r="M100" i="81"/>
  <c r="J100" i="81"/>
  <c r="P99" i="81"/>
  <c r="P101" i="81" s="1"/>
  <c r="M99" i="81"/>
  <c r="J99" i="81"/>
  <c r="J101" i="81" s="1"/>
  <c r="O97" i="81"/>
  <c r="N97" i="81"/>
  <c r="L97" i="81"/>
  <c r="K97" i="81"/>
  <c r="I97" i="81"/>
  <c r="H97" i="81"/>
  <c r="P96" i="81"/>
  <c r="M96" i="81"/>
  <c r="J96" i="81"/>
  <c r="P95" i="81"/>
  <c r="P97" i="81" s="1"/>
  <c r="M95" i="81"/>
  <c r="J95" i="81"/>
  <c r="J97" i="81" s="1"/>
  <c r="O93" i="81"/>
  <c r="N93" i="81"/>
  <c r="L93" i="81"/>
  <c r="K93" i="81"/>
  <c r="I93" i="81"/>
  <c r="H93" i="81"/>
  <c r="P92" i="81"/>
  <c r="M92" i="81"/>
  <c r="J92" i="81"/>
  <c r="P91" i="81"/>
  <c r="M91" i="81"/>
  <c r="J91" i="81"/>
  <c r="P90" i="81"/>
  <c r="M90" i="81"/>
  <c r="J90" i="81"/>
  <c r="P89" i="81"/>
  <c r="M89" i="81"/>
  <c r="J89" i="81"/>
  <c r="P88" i="81"/>
  <c r="M88" i="81"/>
  <c r="J88" i="81"/>
  <c r="P87" i="81"/>
  <c r="M87" i="81"/>
  <c r="J87" i="81"/>
  <c r="P86" i="81"/>
  <c r="M86" i="81"/>
  <c r="J86" i="81"/>
  <c r="P85" i="81"/>
  <c r="M85" i="81"/>
  <c r="J85" i="81"/>
  <c r="P84" i="81"/>
  <c r="M84" i="81"/>
  <c r="J84" i="81"/>
  <c r="P83" i="81"/>
  <c r="M83" i="81"/>
  <c r="J83" i="81"/>
  <c r="P82" i="81"/>
  <c r="M82" i="81"/>
  <c r="J82" i="81"/>
  <c r="P81" i="81"/>
  <c r="P93" i="81" s="1"/>
  <c r="M81" i="81"/>
  <c r="J81" i="81"/>
  <c r="P80" i="81"/>
  <c r="M80" i="81"/>
  <c r="M93" i="81" s="1"/>
  <c r="J80" i="81"/>
  <c r="O78" i="81"/>
  <c r="N78" i="81"/>
  <c r="N144" i="81" s="1"/>
  <c r="L78" i="81"/>
  <c r="L144" i="81" s="1"/>
  <c r="K78" i="81"/>
  <c r="I78" i="81"/>
  <c r="H78" i="81"/>
  <c r="P77" i="81"/>
  <c r="M77" i="81"/>
  <c r="J77" i="81"/>
  <c r="P76" i="81"/>
  <c r="M76" i="81"/>
  <c r="J76" i="81"/>
  <c r="P75" i="81"/>
  <c r="M75" i="81"/>
  <c r="J75" i="81"/>
  <c r="P74" i="81"/>
  <c r="M74" i="81"/>
  <c r="J74" i="81"/>
  <c r="P73" i="81"/>
  <c r="M73" i="81"/>
  <c r="J73" i="81"/>
  <c r="P72" i="81"/>
  <c r="M72" i="81"/>
  <c r="J72" i="81"/>
  <c r="P71" i="81"/>
  <c r="M71" i="81"/>
  <c r="J71" i="81"/>
  <c r="P70" i="81"/>
  <c r="M70" i="81"/>
  <c r="J70" i="81"/>
  <c r="P69" i="81"/>
  <c r="M69" i="81"/>
  <c r="J69" i="81"/>
  <c r="P68" i="81"/>
  <c r="M68" i="81"/>
  <c r="J68" i="81"/>
  <c r="P67" i="81"/>
  <c r="M67" i="81"/>
  <c r="J67" i="81"/>
  <c r="J66" i="81"/>
  <c r="P65" i="81"/>
  <c r="M65" i="81"/>
  <c r="J65" i="81"/>
  <c r="P64" i="81"/>
  <c r="M64" i="81"/>
  <c r="J64" i="81"/>
  <c r="P63" i="81"/>
  <c r="M63" i="81"/>
  <c r="J63" i="81"/>
  <c r="P62" i="81"/>
  <c r="M62" i="81"/>
  <c r="J62" i="81"/>
  <c r="P61" i="81"/>
  <c r="M61" i="81"/>
  <c r="J61" i="81"/>
  <c r="P60" i="81"/>
  <c r="M60" i="81"/>
  <c r="J60" i="81"/>
  <c r="P59" i="81"/>
  <c r="M59" i="81"/>
  <c r="J59" i="81"/>
  <c r="P58" i="81"/>
  <c r="M58" i="81"/>
  <c r="J58" i="81"/>
  <c r="P57" i="81"/>
  <c r="M57" i="81"/>
  <c r="J57" i="81"/>
  <c r="P56" i="81"/>
  <c r="M56" i="81"/>
  <c r="J56" i="81"/>
  <c r="P55" i="81"/>
  <c r="M55" i="81"/>
  <c r="J55" i="81"/>
  <c r="P54" i="81"/>
  <c r="M54" i="81"/>
  <c r="J54" i="81"/>
  <c r="P53" i="81"/>
  <c r="M53" i="81"/>
  <c r="J53" i="81"/>
  <c r="P52" i="81"/>
  <c r="M52" i="81"/>
  <c r="J52" i="81"/>
  <c r="P51" i="81"/>
  <c r="M51" i="81"/>
  <c r="J51" i="81"/>
  <c r="P50" i="81"/>
  <c r="M50" i="81"/>
  <c r="J50" i="81"/>
  <c r="P49" i="81"/>
  <c r="M49" i="81"/>
  <c r="J49" i="81"/>
  <c r="P48" i="81"/>
  <c r="M48" i="81"/>
  <c r="J48" i="81"/>
  <c r="P47" i="81"/>
  <c r="M47" i="81"/>
  <c r="J47" i="81"/>
  <c r="P46" i="81"/>
  <c r="M46" i="81"/>
  <c r="J46" i="81"/>
  <c r="P45" i="81"/>
  <c r="M45" i="81"/>
  <c r="J45" i="81"/>
  <c r="P44" i="81"/>
  <c r="M44" i="81"/>
  <c r="J44" i="81"/>
  <c r="P43" i="81"/>
  <c r="M43" i="81"/>
  <c r="J43" i="81"/>
  <c r="P42" i="81"/>
  <c r="M42" i="81"/>
  <c r="J42" i="81"/>
  <c r="P41" i="81"/>
  <c r="M41" i="81"/>
  <c r="J41" i="81"/>
  <c r="P40" i="81"/>
  <c r="M40" i="81"/>
  <c r="J40" i="81"/>
  <c r="P39" i="81"/>
  <c r="M39" i="81"/>
  <c r="J39" i="81"/>
  <c r="P38" i="81"/>
  <c r="M38" i="81"/>
  <c r="J38" i="81"/>
  <c r="P37" i="81"/>
  <c r="M37" i="81"/>
  <c r="J37" i="81"/>
  <c r="B35" i="81"/>
  <c r="C35" i="81" s="1"/>
  <c r="D35" i="81" s="1"/>
  <c r="E35" i="81" s="1"/>
  <c r="F35" i="81" s="1"/>
  <c r="G35" i="81" s="1"/>
  <c r="N34" i="81"/>
  <c r="K34" i="81"/>
  <c r="P25" i="81"/>
  <c r="H22" i="81"/>
  <c r="A157" i="80"/>
  <c r="N143" i="80"/>
  <c r="L143" i="80"/>
  <c r="K143" i="80"/>
  <c r="I143" i="80"/>
  <c r="H143" i="80"/>
  <c r="M142" i="80"/>
  <c r="M143" i="80" s="1"/>
  <c r="J142" i="80"/>
  <c r="J143" i="80" s="1"/>
  <c r="O140" i="80"/>
  <c r="N140" i="80"/>
  <c r="L140" i="80"/>
  <c r="K140" i="80"/>
  <c r="I140" i="80"/>
  <c r="H140" i="80"/>
  <c r="P139" i="80"/>
  <c r="M139" i="80"/>
  <c r="J139" i="80"/>
  <c r="P138" i="80"/>
  <c r="M138" i="80"/>
  <c r="J138" i="80"/>
  <c r="P137" i="80"/>
  <c r="M137" i="80"/>
  <c r="J137" i="80"/>
  <c r="P136" i="80"/>
  <c r="M136" i="80"/>
  <c r="J136" i="80"/>
  <c r="P135" i="80"/>
  <c r="M135" i="80"/>
  <c r="J135" i="80"/>
  <c r="P134" i="80"/>
  <c r="M134" i="80"/>
  <c r="J134" i="80"/>
  <c r="O132" i="80"/>
  <c r="N132" i="80"/>
  <c r="L132" i="80"/>
  <c r="K132" i="80"/>
  <c r="I132" i="80"/>
  <c r="H132" i="80"/>
  <c r="P131" i="80"/>
  <c r="M131" i="80"/>
  <c r="J131" i="80"/>
  <c r="P130" i="80"/>
  <c r="M130" i="80"/>
  <c r="J130" i="80"/>
  <c r="P129" i="80"/>
  <c r="M129" i="80"/>
  <c r="J129" i="80"/>
  <c r="P128" i="80"/>
  <c r="M128" i="80"/>
  <c r="J128" i="80"/>
  <c r="P127" i="80"/>
  <c r="M127" i="80"/>
  <c r="J127" i="80"/>
  <c r="P126" i="80"/>
  <c r="M126" i="80"/>
  <c r="J126" i="80"/>
  <c r="P124" i="80"/>
  <c r="O124" i="80"/>
  <c r="N124" i="80"/>
  <c r="M124" i="80"/>
  <c r="L124" i="80"/>
  <c r="K124" i="80"/>
  <c r="I124" i="80"/>
  <c r="H124" i="80"/>
  <c r="J123" i="80"/>
  <c r="J124" i="80" s="1"/>
  <c r="O122" i="80"/>
  <c r="N122" i="80"/>
  <c r="L122" i="80"/>
  <c r="K122" i="80"/>
  <c r="I122" i="80"/>
  <c r="H122" i="80"/>
  <c r="P121" i="80"/>
  <c r="P122" i="80" s="1"/>
  <c r="M121" i="80"/>
  <c r="M122" i="80" s="1"/>
  <c r="J121" i="80"/>
  <c r="J122" i="80" s="1"/>
  <c r="O119" i="80"/>
  <c r="N119" i="80"/>
  <c r="L119" i="80"/>
  <c r="K119" i="80"/>
  <c r="I119" i="80"/>
  <c r="H119" i="80"/>
  <c r="P118" i="80"/>
  <c r="P119" i="80" s="1"/>
  <c r="M118" i="80"/>
  <c r="M119" i="80" s="1"/>
  <c r="J118" i="80"/>
  <c r="J119" i="80" s="1"/>
  <c r="O116" i="80"/>
  <c r="N116" i="80"/>
  <c r="L116" i="80"/>
  <c r="K116" i="80"/>
  <c r="I116" i="80"/>
  <c r="H116" i="80"/>
  <c r="P115" i="80"/>
  <c r="P116" i="80" s="1"/>
  <c r="M115" i="80"/>
  <c r="M116" i="80" s="1"/>
  <c r="J115" i="80"/>
  <c r="J116" i="80" s="1"/>
  <c r="O113" i="80"/>
  <c r="N113" i="80"/>
  <c r="L113" i="80"/>
  <c r="K113" i="80"/>
  <c r="I113" i="80"/>
  <c r="H113" i="80"/>
  <c r="P112" i="80"/>
  <c r="P113" i="80" s="1"/>
  <c r="M112" i="80"/>
  <c r="M113" i="80" s="1"/>
  <c r="J112" i="80"/>
  <c r="J113" i="80" s="1"/>
  <c r="O110" i="80"/>
  <c r="N110" i="80"/>
  <c r="L110" i="80"/>
  <c r="K110" i="80"/>
  <c r="I110" i="80"/>
  <c r="H110" i="80"/>
  <c r="P109" i="80"/>
  <c r="M109" i="80"/>
  <c r="J109" i="80"/>
  <c r="P108" i="80"/>
  <c r="M108" i="80"/>
  <c r="J108" i="80"/>
  <c r="P107" i="80"/>
  <c r="M107" i="80"/>
  <c r="J107" i="80"/>
  <c r="O105" i="80"/>
  <c r="N105" i="80"/>
  <c r="L105" i="80"/>
  <c r="K105" i="80"/>
  <c r="I105" i="80"/>
  <c r="H105" i="80"/>
  <c r="P104" i="80"/>
  <c r="M104" i="80"/>
  <c r="J104" i="80"/>
  <c r="P103" i="80"/>
  <c r="M103" i="80"/>
  <c r="M105" i="80" s="1"/>
  <c r="J103" i="80"/>
  <c r="O101" i="80"/>
  <c r="N101" i="80"/>
  <c r="L101" i="80"/>
  <c r="K101" i="80"/>
  <c r="I101" i="80"/>
  <c r="H101" i="80"/>
  <c r="P100" i="80"/>
  <c r="M100" i="80"/>
  <c r="J100" i="80"/>
  <c r="P99" i="80"/>
  <c r="M99" i="80"/>
  <c r="M101" i="80" s="1"/>
  <c r="J99" i="80"/>
  <c r="O97" i="80"/>
  <c r="N97" i="80"/>
  <c r="L97" i="80"/>
  <c r="K97" i="80"/>
  <c r="I97" i="80"/>
  <c r="H97" i="80"/>
  <c r="P96" i="80"/>
  <c r="M96" i="80"/>
  <c r="J96" i="80"/>
  <c r="P95" i="80"/>
  <c r="M95" i="80"/>
  <c r="M97" i="80" s="1"/>
  <c r="J95" i="80"/>
  <c r="O93" i="80"/>
  <c r="N93" i="80"/>
  <c r="L93" i="80"/>
  <c r="K93" i="80"/>
  <c r="I93" i="80"/>
  <c r="H93" i="80"/>
  <c r="P92" i="80"/>
  <c r="M92" i="80"/>
  <c r="J92" i="80"/>
  <c r="P91" i="80"/>
  <c r="M91" i="80"/>
  <c r="J91" i="80"/>
  <c r="P90" i="80"/>
  <c r="M90" i="80"/>
  <c r="J90" i="80"/>
  <c r="P89" i="80"/>
  <c r="M89" i="80"/>
  <c r="J89" i="80"/>
  <c r="P88" i="80"/>
  <c r="M88" i="80"/>
  <c r="J88" i="80"/>
  <c r="P87" i="80"/>
  <c r="M87" i="80"/>
  <c r="J87" i="80"/>
  <c r="P86" i="80"/>
  <c r="M86" i="80"/>
  <c r="J86" i="80"/>
  <c r="P85" i="80"/>
  <c r="M85" i="80"/>
  <c r="J85" i="80"/>
  <c r="P84" i="80"/>
  <c r="M84" i="80"/>
  <c r="J84" i="80"/>
  <c r="P83" i="80"/>
  <c r="M83" i="80"/>
  <c r="J83" i="80"/>
  <c r="P82" i="80"/>
  <c r="M82" i="80"/>
  <c r="J82" i="80"/>
  <c r="P81" i="80"/>
  <c r="M81" i="80"/>
  <c r="J81" i="80"/>
  <c r="P80" i="80"/>
  <c r="M80" i="80"/>
  <c r="J80" i="80"/>
  <c r="O78" i="80"/>
  <c r="N78" i="80"/>
  <c r="L78" i="80"/>
  <c r="K78" i="80"/>
  <c r="I78" i="80"/>
  <c r="H78" i="80"/>
  <c r="P77" i="80"/>
  <c r="M77" i="80"/>
  <c r="J77" i="80"/>
  <c r="P76" i="80"/>
  <c r="M76" i="80"/>
  <c r="J76" i="80"/>
  <c r="P75" i="80"/>
  <c r="M75" i="80"/>
  <c r="J75" i="80"/>
  <c r="P74" i="80"/>
  <c r="M74" i="80"/>
  <c r="J74" i="80"/>
  <c r="P73" i="80"/>
  <c r="M73" i="80"/>
  <c r="J73" i="80"/>
  <c r="P72" i="80"/>
  <c r="M72" i="80"/>
  <c r="J72" i="80"/>
  <c r="P71" i="80"/>
  <c r="M71" i="80"/>
  <c r="J71" i="80"/>
  <c r="P70" i="80"/>
  <c r="M70" i="80"/>
  <c r="J70" i="80"/>
  <c r="P69" i="80"/>
  <c r="M69" i="80"/>
  <c r="J69" i="80"/>
  <c r="P68" i="80"/>
  <c r="M68" i="80"/>
  <c r="J68" i="80"/>
  <c r="P67" i="80"/>
  <c r="M67" i="80"/>
  <c r="J67" i="80"/>
  <c r="J66" i="80"/>
  <c r="P65" i="80"/>
  <c r="M65" i="80"/>
  <c r="J65" i="80"/>
  <c r="P64" i="80"/>
  <c r="M64" i="80"/>
  <c r="J64" i="80"/>
  <c r="P63" i="80"/>
  <c r="M63" i="80"/>
  <c r="J63" i="80"/>
  <c r="P62" i="80"/>
  <c r="M62" i="80"/>
  <c r="J62" i="80"/>
  <c r="P61" i="80"/>
  <c r="M61" i="80"/>
  <c r="J61" i="80"/>
  <c r="P60" i="80"/>
  <c r="M60" i="80"/>
  <c r="J60" i="80"/>
  <c r="P59" i="80"/>
  <c r="M59" i="80"/>
  <c r="J59" i="80"/>
  <c r="P58" i="80"/>
  <c r="M58" i="80"/>
  <c r="J58" i="80"/>
  <c r="P57" i="80"/>
  <c r="M57" i="80"/>
  <c r="J57" i="80"/>
  <c r="P56" i="80"/>
  <c r="M56" i="80"/>
  <c r="J56" i="80"/>
  <c r="P55" i="80"/>
  <c r="M55" i="80"/>
  <c r="J55" i="80"/>
  <c r="P54" i="80"/>
  <c r="M54" i="80"/>
  <c r="J54" i="80"/>
  <c r="P53" i="80"/>
  <c r="M53" i="80"/>
  <c r="J53" i="80"/>
  <c r="P52" i="80"/>
  <c r="M52" i="80"/>
  <c r="J52" i="80"/>
  <c r="P51" i="80"/>
  <c r="M51" i="80"/>
  <c r="J51" i="80"/>
  <c r="P50" i="80"/>
  <c r="M50" i="80"/>
  <c r="J50" i="80"/>
  <c r="P49" i="80"/>
  <c r="M49" i="80"/>
  <c r="J49" i="80"/>
  <c r="P48" i="80"/>
  <c r="M48" i="80"/>
  <c r="J48" i="80"/>
  <c r="P47" i="80"/>
  <c r="M47" i="80"/>
  <c r="J47" i="80"/>
  <c r="P46" i="80"/>
  <c r="M46" i="80"/>
  <c r="J46" i="80"/>
  <c r="P45" i="80"/>
  <c r="M45" i="80"/>
  <c r="J45" i="80"/>
  <c r="P44" i="80"/>
  <c r="M44" i="80"/>
  <c r="J44" i="80"/>
  <c r="P43" i="80"/>
  <c r="M43" i="80"/>
  <c r="J43" i="80"/>
  <c r="P42" i="80"/>
  <c r="M42" i="80"/>
  <c r="J42" i="80"/>
  <c r="P41" i="80"/>
  <c r="M41" i="80"/>
  <c r="J41" i="80"/>
  <c r="P40" i="80"/>
  <c r="M40" i="80"/>
  <c r="J40" i="80"/>
  <c r="P39" i="80"/>
  <c r="M39" i="80"/>
  <c r="J39" i="80"/>
  <c r="P38" i="80"/>
  <c r="M38" i="80"/>
  <c r="J38" i="80"/>
  <c r="J78" i="80" s="1"/>
  <c r="P37" i="80"/>
  <c r="M37" i="80"/>
  <c r="J37" i="80"/>
  <c r="C35" i="80"/>
  <c r="D35" i="80" s="1"/>
  <c r="E35" i="80" s="1"/>
  <c r="F35" i="80" s="1"/>
  <c r="G35" i="80" s="1"/>
  <c r="B35" i="80"/>
  <c r="N34" i="80"/>
  <c r="K34" i="80"/>
  <c r="P25" i="80"/>
  <c r="H22" i="80"/>
  <c r="P142" i="82" l="1"/>
  <c r="O142" i="81"/>
  <c r="O143" i="81" s="1"/>
  <c r="K144" i="80"/>
  <c r="M78" i="80"/>
  <c r="J93" i="80"/>
  <c r="P97" i="80"/>
  <c r="P101" i="80"/>
  <c r="P105" i="80"/>
  <c r="P110" i="80"/>
  <c r="I144" i="80"/>
  <c r="O144" i="80"/>
  <c r="P132" i="80"/>
  <c r="P140" i="80"/>
  <c r="O142" i="80"/>
  <c r="O143" i="80" s="1"/>
  <c r="J78" i="81"/>
  <c r="M142" i="82"/>
  <c r="L144" i="80"/>
  <c r="M93" i="80"/>
  <c r="P93" i="80"/>
  <c r="J97" i="80"/>
  <c r="J144" i="80" s="1"/>
  <c r="J101" i="80"/>
  <c r="J105" i="80"/>
  <c r="J110" i="80"/>
  <c r="M110" i="80"/>
  <c r="J132" i="80"/>
  <c r="J140" i="80"/>
  <c r="M78" i="81"/>
  <c r="P78" i="81"/>
  <c r="P144" i="81" s="1"/>
  <c r="M97" i="81"/>
  <c r="M101" i="81"/>
  <c r="M105" i="81"/>
  <c r="M132" i="81"/>
  <c r="M140" i="81"/>
  <c r="J142" i="82"/>
  <c r="P78" i="80"/>
  <c r="N144" i="80"/>
  <c r="M132" i="80"/>
  <c r="M140" i="80"/>
  <c r="J93" i="81"/>
  <c r="J144" i="81" s="1"/>
  <c r="P110" i="81"/>
  <c r="P132" i="81"/>
  <c r="P140" i="81"/>
  <c r="K144" i="81"/>
  <c r="O144" i="81"/>
  <c r="I144" i="81"/>
  <c r="H144" i="81"/>
  <c r="P142" i="81"/>
  <c r="P143" i="81" s="1"/>
  <c r="H144" i="80"/>
  <c r="P142" i="80"/>
  <c r="P143" i="80" s="1"/>
  <c r="O119" i="79"/>
  <c r="N119" i="79"/>
  <c r="L119" i="79"/>
  <c r="K119" i="79"/>
  <c r="I119" i="79"/>
  <c r="H119" i="79"/>
  <c r="P118" i="79"/>
  <c r="P119" i="79" s="1"/>
  <c r="M118" i="79"/>
  <c r="M119" i="79" s="1"/>
  <c r="J118" i="79"/>
  <c r="J119" i="79" s="1"/>
  <c r="A157" i="79"/>
  <c r="N143" i="79"/>
  <c r="L143" i="79"/>
  <c r="K143" i="79"/>
  <c r="I143" i="79"/>
  <c r="H143" i="79"/>
  <c r="M142" i="79"/>
  <c r="M143" i="79" s="1"/>
  <c r="J142" i="79"/>
  <c r="J143" i="79" s="1"/>
  <c r="O140" i="79"/>
  <c r="N140" i="79"/>
  <c r="L140" i="79"/>
  <c r="K140" i="79"/>
  <c r="I140" i="79"/>
  <c r="H140" i="79"/>
  <c r="P139" i="79"/>
  <c r="M139" i="79"/>
  <c r="J139" i="79"/>
  <c r="P138" i="79"/>
  <c r="M138" i="79"/>
  <c r="J138" i="79"/>
  <c r="P137" i="79"/>
  <c r="M137" i="79"/>
  <c r="J137" i="79"/>
  <c r="P136" i="79"/>
  <c r="M136" i="79"/>
  <c r="J136" i="79"/>
  <c r="P135" i="79"/>
  <c r="M135" i="79"/>
  <c r="J135" i="79"/>
  <c r="P134" i="79"/>
  <c r="M134" i="79"/>
  <c r="J134" i="79"/>
  <c r="O132" i="79"/>
  <c r="N132" i="79"/>
  <c r="L132" i="79"/>
  <c r="K132" i="79"/>
  <c r="I132" i="79"/>
  <c r="H132" i="79"/>
  <c r="P131" i="79"/>
  <c r="M131" i="79"/>
  <c r="J131" i="79"/>
  <c r="P130" i="79"/>
  <c r="M130" i="79"/>
  <c r="J130" i="79"/>
  <c r="P129" i="79"/>
  <c r="M129" i="79"/>
  <c r="J129" i="79"/>
  <c r="P128" i="79"/>
  <c r="M128" i="79"/>
  <c r="J128" i="79"/>
  <c r="P127" i="79"/>
  <c r="M127" i="79"/>
  <c r="J127" i="79"/>
  <c r="P126" i="79"/>
  <c r="M126" i="79"/>
  <c r="J126" i="79"/>
  <c r="P124" i="79"/>
  <c r="O124" i="79"/>
  <c r="N124" i="79"/>
  <c r="M124" i="79"/>
  <c r="L124" i="79"/>
  <c r="K124" i="79"/>
  <c r="I124" i="79"/>
  <c r="H124" i="79"/>
  <c r="J123" i="79"/>
  <c r="J124" i="79" s="1"/>
  <c r="O122" i="79"/>
  <c r="N122" i="79"/>
  <c r="L122" i="79"/>
  <c r="K122" i="79"/>
  <c r="I122" i="79"/>
  <c r="H122" i="79"/>
  <c r="P121" i="79"/>
  <c r="P122" i="79" s="1"/>
  <c r="M121" i="79"/>
  <c r="M122" i="79" s="1"/>
  <c r="J121" i="79"/>
  <c r="J122" i="79" s="1"/>
  <c r="O116" i="79"/>
  <c r="N116" i="79"/>
  <c r="L116" i="79"/>
  <c r="K116" i="79"/>
  <c r="I116" i="79"/>
  <c r="H116" i="79"/>
  <c r="P115" i="79"/>
  <c r="P116" i="79" s="1"/>
  <c r="M115" i="79"/>
  <c r="M116" i="79" s="1"/>
  <c r="J115" i="79"/>
  <c r="J116" i="79" s="1"/>
  <c r="O113" i="79"/>
  <c r="N113" i="79"/>
  <c r="L113" i="79"/>
  <c r="K113" i="79"/>
  <c r="I113" i="79"/>
  <c r="H113" i="79"/>
  <c r="P112" i="79"/>
  <c r="P113" i="79" s="1"/>
  <c r="M112" i="79"/>
  <c r="M113" i="79" s="1"/>
  <c r="J112" i="79"/>
  <c r="J113" i="79" s="1"/>
  <c r="O110" i="79"/>
  <c r="N110" i="79"/>
  <c r="L110" i="79"/>
  <c r="K110" i="79"/>
  <c r="I110" i="79"/>
  <c r="H110" i="79"/>
  <c r="P109" i="79"/>
  <c r="M109" i="79"/>
  <c r="J109" i="79"/>
  <c r="P108" i="79"/>
  <c r="M108" i="79"/>
  <c r="J108" i="79"/>
  <c r="P107" i="79"/>
  <c r="M107" i="79"/>
  <c r="J107" i="79"/>
  <c r="O105" i="79"/>
  <c r="N105" i="79"/>
  <c r="L105" i="79"/>
  <c r="K105" i="79"/>
  <c r="I105" i="79"/>
  <c r="H105" i="79"/>
  <c r="P104" i="79"/>
  <c r="M104" i="79"/>
  <c r="J104" i="79"/>
  <c r="P103" i="79"/>
  <c r="M103" i="79"/>
  <c r="J103" i="79"/>
  <c r="O101" i="79"/>
  <c r="N101" i="79"/>
  <c r="L101" i="79"/>
  <c r="K101" i="79"/>
  <c r="I101" i="79"/>
  <c r="H101" i="79"/>
  <c r="P100" i="79"/>
  <c r="M100" i="79"/>
  <c r="J100" i="79"/>
  <c r="P99" i="79"/>
  <c r="M99" i="79"/>
  <c r="J99" i="79"/>
  <c r="O97" i="79"/>
  <c r="N97" i="79"/>
  <c r="L97" i="79"/>
  <c r="K97" i="79"/>
  <c r="I97" i="79"/>
  <c r="H97" i="79"/>
  <c r="P96" i="79"/>
  <c r="M96" i="79"/>
  <c r="J96" i="79"/>
  <c r="P95" i="79"/>
  <c r="M95" i="79"/>
  <c r="J95" i="79"/>
  <c r="O93" i="79"/>
  <c r="N93" i="79"/>
  <c r="L93" i="79"/>
  <c r="K93" i="79"/>
  <c r="I93" i="79"/>
  <c r="H93" i="79"/>
  <c r="P92" i="79"/>
  <c r="M92" i="79"/>
  <c r="J92" i="79"/>
  <c r="P91" i="79"/>
  <c r="M91" i="79"/>
  <c r="J91" i="79"/>
  <c r="P90" i="79"/>
  <c r="M90" i="79"/>
  <c r="J90" i="79"/>
  <c r="P89" i="79"/>
  <c r="M89" i="79"/>
  <c r="J89" i="79"/>
  <c r="P88" i="79"/>
  <c r="M88" i="79"/>
  <c r="J88" i="79"/>
  <c r="P87" i="79"/>
  <c r="M87" i="79"/>
  <c r="J87" i="79"/>
  <c r="P86" i="79"/>
  <c r="M86" i="79"/>
  <c r="J86" i="79"/>
  <c r="P85" i="79"/>
  <c r="M85" i="79"/>
  <c r="J85" i="79"/>
  <c r="P84" i="79"/>
  <c r="M84" i="79"/>
  <c r="J84" i="79"/>
  <c r="P83" i="79"/>
  <c r="M83" i="79"/>
  <c r="J83" i="79"/>
  <c r="P82" i="79"/>
  <c r="M82" i="79"/>
  <c r="J82" i="79"/>
  <c r="P81" i="79"/>
  <c r="M81" i="79"/>
  <c r="J81" i="79"/>
  <c r="P80" i="79"/>
  <c r="M80" i="79"/>
  <c r="J80" i="79"/>
  <c r="O78" i="79"/>
  <c r="N78" i="79"/>
  <c r="L78" i="79"/>
  <c r="K78" i="79"/>
  <c r="I78" i="79"/>
  <c r="H78" i="79"/>
  <c r="P77" i="79"/>
  <c r="M77" i="79"/>
  <c r="J77" i="79"/>
  <c r="P76" i="79"/>
  <c r="M76" i="79"/>
  <c r="J76" i="79"/>
  <c r="P75" i="79"/>
  <c r="M75" i="79"/>
  <c r="J75" i="79"/>
  <c r="P74" i="79"/>
  <c r="M74" i="79"/>
  <c r="J74" i="79"/>
  <c r="P73" i="79"/>
  <c r="M73" i="79"/>
  <c r="J73" i="79"/>
  <c r="P72" i="79"/>
  <c r="M72" i="79"/>
  <c r="J72" i="79"/>
  <c r="P71" i="79"/>
  <c r="M71" i="79"/>
  <c r="J71" i="79"/>
  <c r="P70" i="79"/>
  <c r="M70" i="79"/>
  <c r="J70" i="79"/>
  <c r="P69" i="79"/>
  <c r="M69" i="79"/>
  <c r="J69" i="79"/>
  <c r="P68" i="79"/>
  <c r="M68" i="79"/>
  <c r="J68" i="79"/>
  <c r="P67" i="79"/>
  <c r="M67" i="79"/>
  <c r="J67" i="79"/>
  <c r="J66" i="79"/>
  <c r="P65" i="79"/>
  <c r="M65" i="79"/>
  <c r="J65" i="79"/>
  <c r="P64" i="79"/>
  <c r="M64" i="79"/>
  <c r="J64" i="79"/>
  <c r="P63" i="79"/>
  <c r="M63" i="79"/>
  <c r="J63" i="79"/>
  <c r="P62" i="79"/>
  <c r="M62" i="79"/>
  <c r="J62" i="79"/>
  <c r="P61" i="79"/>
  <c r="M61" i="79"/>
  <c r="J61" i="79"/>
  <c r="P60" i="79"/>
  <c r="M60" i="79"/>
  <c r="J60" i="79"/>
  <c r="P59" i="79"/>
  <c r="M59" i="79"/>
  <c r="J59" i="79"/>
  <c r="P58" i="79"/>
  <c r="M58" i="79"/>
  <c r="J58" i="79"/>
  <c r="P57" i="79"/>
  <c r="M57" i="79"/>
  <c r="J57" i="79"/>
  <c r="P56" i="79"/>
  <c r="M56" i="79"/>
  <c r="J56" i="79"/>
  <c r="P55" i="79"/>
  <c r="M55" i="79"/>
  <c r="J55" i="79"/>
  <c r="P54" i="79"/>
  <c r="M54" i="79"/>
  <c r="J54" i="79"/>
  <c r="P53" i="79"/>
  <c r="M53" i="79"/>
  <c r="J53" i="79"/>
  <c r="P52" i="79"/>
  <c r="M52" i="79"/>
  <c r="J52" i="79"/>
  <c r="P51" i="79"/>
  <c r="M51" i="79"/>
  <c r="J51" i="79"/>
  <c r="P50" i="79"/>
  <c r="M50" i="79"/>
  <c r="J50" i="79"/>
  <c r="P49" i="79"/>
  <c r="M49" i="79"/>
  <c r="J49" i="79"/>
  <c r="P48" i="79"/>
  <c r="M48" i="79"/>
  <c r="J48" i="79"/>
  <c r="P47" i="79"/>
  <c r="M47" i="79"/>
  <c r="J47" i="79"/>
  <c r="P46" i="79"/>
  <c r="M46" i="79"/>
  <c r="J46" i="79"/>
  <c r="P45" i="79"/>
  <c r="M45" i="79"/>
  <c r="J45" i="79"/>
  <c r="P44" i="79"/>
  <c r="M44" i="79"/>
  <c r="J44" i="79"/>
  <c r="P43" i="79"/>
  <c r="M43" i="79"/>
  <c r="J43" i="79"/>
  <c r="P42" i="79"/>
  <c r="M42" i="79"/>
  <c r="J42" i="79"/>
  <c r="P41" i="79"/>
  <c r="M41" i="79"/>
  <c r="J41" i="79"/>
  <c r="P40" i="79"/>
  <c r="M40" i="79"/>
  <c r="J40" i="79"/>
  <c r="P39" i="79"/>
  <c r="M39" i="79"/>
  <c r="J39" i="79"/>
  <c r="P38" i="79"/>
  <c r="M38" i="79"/>
  <c r="J38" i="79"/>
  <c r="P37" i="79"/>
  <c r="M37" i="79"/>
  <c r="J37" i="79"/>
  <c r="C35" i="79"/>
  <c r="D35" i="79" s="1"/>
  <c r="E35" i="79" s="1"/>
  <c r="F35" i="79" s="1"/>
  <c r="G35" i="79" s="1"/>
  <c r="B35" i="79"/>
  <c r="N34" i="79"/>
  <c r="K34" i="79"/>
  <c r="P25" i="79"/>
  <c r="H22" i="79"/>
  <c r="A154" i="78"/>
  <c r="N140" i="78"/>
  <c r="L140" i="78"/>
  <c r="K140" i="78"/>
  <c r="I140" i="78"/>
  <c r="H140" i="78"/>
  <c r="M139" i="78"/>
  <c r="M140" i="78" s="1"/>
  <c r="J139" i="78"/>
  <c r="J140" i="78" s="1"/>
  <c r="O137" i="78"/>
  <c r="N137" i="78"/>
  <c r="L137" i="78"/>
  <c r="K137" i="78"/>
  <c r="I137" i="78"/>
  <c r="H137" i="78"/>
  <c r="P136" i="78"/>
  <c r="M136" i="78"/>
  <c r="J136" i="78"/>
  <c r="P135" i="78"/>
  <c r="M135" i="78"/>
  <c r="J135" i="78"/>
  <c r="P134" i="78"/>
  <c r="M134" i="78"/>
  <c r="J134" i="78"/>
  <c r="P133" i="78"/>
  <c r="M133" i="78"/>
  <c r="J133" i="78"/>
  <c r="P132" i="78"/>
  <c r="M132" i="78"/>
  <c r="J132" i="78"/>
  <c r="P131" i="78"/>
  <c r="M131" i="78"/>
  <c r="J131" i="78"/>
  <c r="O129" i="78"/>
  <c r="N129" i="78"/>
  <c r="L129" i="78"/>
  <c r="K129" i="78"/>
  <c r="I129" i="78"/>
  <c r="H129" i="78"/>
  <c r="P128" i="78"/>
  <c r="M128" i="78"/>
  <c r="J128" i="78"/>
  <c r="P127" i="78"/>
  <c r="M127" i="78"/>
  <c r="J127" i="78"/>
  <c r="P126" i="78"/>
  <c r="M126" i="78"/>
  <c r="J126" i="78"/>
  <c r="P125" i="78"/>
  <c r="M125" i="78"/>
  <c r="J125" i="78"/>
  <c r="P124" i="78"/>
  <c r="M124" i="78"/>
  <c r="J124" i="78"/>
  <c r="P123" i="78"/>
  <c r="M123" i="78"/>
  <c r="J123" i="78"/>
  <c r="P121" i="78"/>
  <c r="O121" i="78"/>
  <c r="N121" i="78"/>
  <c r="M121" i="78"/>
  <c r="L121" i="78"/>
  <c r="K121" i="78"/>
  <c r="I121" i="78"/>
  <c r="H121" i="78"/>
  <c r="J120" i="78"/>
  <c r="J121" i="78" s="1"/>
  <c r="O119" i="78"/>
  <c r="N119" i="78"/>
  <c r="L119" i="78"/>
  <c r="K119" i="78"/>
  <c r="I119" i="78"/>
  <c r="H119" i="78"/>
  <c r="P118" i="78"/>
  <c r="P119" i="78" s="1"/>
  <c r="M118" i="78"/>
  <c r="M119" i="78" s="1"/>
  <c r="J118" i="78"/>
  <c r="J119" i="78" s="1"/>
  <c r="O116" i="78"/>
  <c r="N116" i="78"/>
  <c r="L116" i="78"/>
  <c r="K116" i="78"/>
  <c r="I116" i="78"/>
  <c r="H116" i="78"/>
  <c r="P115" i="78"/>
  <c r="P116" i="78" s="1"/>
  <c r="M115" i="78"/>
  <c r="M116" i="78" s="1"/>
  <c r="J115" i="78"/>
  <c r="J116" i="78" s="1"/>
  <c r="O113" i="78"/>
  <c r="N113" i="78"/>
  <c r="L113" i="78"/>
  <c r="K113" i="78"/>
  <c r="I113" i="78"/>
  <c r="H113" i="78"/>
  <c r="P112" i="78"/>
  <c r="P113" i="78" s="1"/>
  <c r="M112" i="78"/>
  <c r="M113" i="78" s="1"/>
  <c r="J112" i="78"/>
  <c r="J113" i="78" s="1"/>
  <c r="O110" i="78"/>
  <c r="N110" i="78"/>
  <c r="L110" i="78"/>
  <c r="K110" i="78"/>
  <c r="I110" i="78"/>
  <c r="H110" i="78"/>
  <c r="P109" i="78"/>
  <c r="M109" i="78"/>
  <c r="J109" i="78"/>
  <c r="P108" i="78"/>
  <c r="M108" i="78"/>
  <c r="M110" i="78" s="1"/>
  <c r="J108" i="78"/>
  <c r="P107" i="78"/>
  <c r="M107" i="78"/>
  <c r="J107" i="78"/>
  <c r="O105" i="78"/>
  <c r="N105" i="78"/>
  <c r="L105" i="78"/>
  <c r="K105" i="78"/>
  <c r="I105" i="78"/>
  <c r="H105" i="78"/>
  <c r="P104" i="78"/>
  <c r="M104" i="78"/>
  <c r="J104" i="78"/>
  <c r="P103" i="78"/>
  <c r="P105" i="78" s="1"/>
  <c r="M103" i="78"/>
  <c r="J103" i="78"/>
  <c r="J105" i="78" s="1"/>
  <c r="O101" i="78"/>
  <c r="N101" i="78"/>
  <c r="L101" i="78"/>
  <c r="K101" i="78"/>
  <c r="I101" i="78"/>
  <c r="H101" i="78"/>
  <c r="P100" i="78"/>
  <c r="M100" i="78"/>
  <c r="J100" i="78"/>
  <c r="P99" i="78"/>
  <c r="P101" i="78" s="1"/>
  <c r="M99" i="78"/>
  <c r="J99" i="78"/>
  <c r="J101" i="78" s="1"/>
  <c r="O97" i="78"/>
  <c r="N97" i="78"/>
  <c r="L97" i="78"/>
  <c r="K97" i="78"/>
  <c r="I97" i="78"/>
  <c r="H97" i="78"/>
  <c r="P96" i="78"/>
  <c r="M96" i="78"/>
  <c r="J96" i="78"/>
  <c r="P95" i="78"/>
  <c r="P97" i="78" s="1"/>
  <c r="M95" i="78"/>
  <c r="J95" i="78"/>
  <c r="J97" i="78" s="1"/>
  <c r="O93" i="78"/>
  <c r="N93" i="78"/>
  <c r="L93" i="78"/>
  <c r="K93" i="78"/>
  <c r="I93" i="78"/>
  <c r="H93" i="78"/>
  <c r="P92" i="78"/>
  <c r="M92" i="78"/>
  <c r="J92" i="78"/>
  <c r="P91" i="78"/>
  <c r="M91" i="78"/>
  <c r="J91" i="78"/>
  <c r="P90" i="78"/>
  <c r="M90" i="78"/>
  <c r="J90" i="78"/>
  <c r="P89" i="78"/>
  <c r="M89" i="78"/>
  <c r="J89" i="78"/>
  <c r="P88" i="78"/>
  <c r="M88" i="78"/>
  <c r="J88" i="78"/>
  <c r="P87" i="78"/>
  <c r="M87" i="78"/>
  <c r="J87" i="78"/>
  <c r="P86" i="78"/>
  <c r="M86" i="78"/>
  <c r="J86" i="78"/>
  <c r="P85" i="78"/>
  <c r="M85" i="78"/>
  <c r="J85" i="78"/>
  <c r="P84" i="78"/>
  <c r="M84" i="78"/>
  <c r="J84" i="78"/>
  <c r="P83" i="78"/>
  <c r="M83" i="78"/>
  <c r="J83" i="78"/>
  <c r="P82" i="78"/>
  <c r="M82" i="78"/>
  <c r="J82" i="78"/>
  <c r="P81" i="78"/>
  <c r="M81" i="78"/>
  <c r="J81" i="78"/>
  <c r="P80" i="78"/>
  <c r="M80" i="78"/>
  <c r="J80" i="78"/>
  <c r="O78" i="78"/>
  <c r="N78" i="78"/>
  <c r="L78" i="78"/>
  <c r="K78" i="78"/>
  <c r="I78" i="78"/>
  <c r="H78" i="78"/>
  <c r="P77" i="78"/>
  <c r="M77" i="78"/>
  <c r="J77" i="78"/>
  <c r="P76" i="78"/>
  <c r="M76" i="78"/>
  <c r="J76" i="78"/>
  <c r="P75" i="78"/>
  <c r="M75" i="78"/>
  <c r="J75" i="78"/>
  <c r="P74" i="78"/>
  <c r="M74" i="78"/>
  <c r="J74" i="78"/>
  <c r="P73" i="78"/>
  <c r="M73" i="78"/>
  <c r="J73" i="78"/>
  <c r="P72" i="78"/>
  <c r="M72" i="78"/>
  <c r="J72" i="78"/>
  <c r="P71" i="78"/>
  <c r="M71" i="78"/>
  <c r="J71" i="78"/>
  <c r="P70" i="78"/>
  <c r="M70" i="78"/>
  <c r="J70" i="78"/>
  <c r="P69" i="78"/>
  <c r="M69" i="78"/>
  <c r="J69" i="78"/>
  <c r="P68" i="78"/>
  <c r="M68" i="78"/>
  <c r="J68" i="78"/>
  <c r="P67" i="78"/>
  <c r="M67" i="78"/>
  <c r="J67" i="78"/>
  <c r="J66" i="78"/>
  <c r="P65" i="78"/>
  <c r="M65" i="78"/>
  <c r="J65" i="78"/>
  <c r="P64" i="78"/>
  <c r="M64" i="78"/>
  <c r="J64" i="78"/>
  <c r="P63" i="78"/>
  <c r="M63" i="78"/>
  <c r="J63" i="78"/>
  <c r="P62" i="78"/>
  <c r="M62" i="78"/>
  <c r="J62" i="78"/>
  <c r="P61" i="78"/>
  <c r="M61" i="78"/>
  <c r="J61" i="78"/>
  <c r="P60" i="78"/>
  <c r="M60" i="78"/>
  <c r="J60" i="78"/>
  <c r="P59" i="78"/>
  <c r="M59" i="78"/>
  <c r="J59" i="78"/>
  <c r="P58" i="78"/>
  <c r="M58" i="78"/>
  <c r="J58" i="78"/>
  <c r="P57" i="78"/>
  <c r="M57" i="78"/>
  <c r="J57" i="78"/>
  <c r="P56" i="78"/>
  <c r="M56" i="78"/>
  <c r="J56" i="78"/>
  <c r="P55" i="78"/>
  <c r="M55" i="78"/>
  <c r="J55" i="78"/>
  <c r="P54" i="78"/>
  <c r="M54" i="78"/>
  <c r="J54" i="78"/>
  <c r="P53" i="78"/>
  <c r="M53" i="78"/>
  <c r="J53" i="78"/>
  <c r="P52" i="78"/>
  <c r="M52" i="78"/>
  <c r="J52" i="78"/>
  <c r="P51" i="78"/>
  <c r="M51" i="78"/>
  <c r="J51" i="78"/>
  <c r="P50" i="78"/>
  <c r="M50" i="78"/>
  <c r="J50" i="78"/>
  <c r="P49" i="78"/>
  <c r="M49" i="78"/>
  <c r="J49" i="78"/>
  <c r="P48" i="78"/>
  <c r="M48" i="78"/>
  <c r="J48" i="78"/>
  <c r="P47" i="78"/>
  <c r="M47" i="78"/>
  <c r="J47" i="78"/>
  <c r="P46" i="78"/>
  <c r="M46" i="78"/>
  <c r="J46" i="78"/>
  <c r="P45" i="78"/>
  <c r="M45" i="78"/>
  <c r="J45" i="78"/>
  <c r="P44" i="78"/>
  <c r="M44" i="78"/>
  <c r="J44" i="78"/>
  <c r="P43" i="78"/>
  <c r="M43" i="78"/>
  <c r="J43" i="78"/>
  <c r="P42" i="78"/>
  <c r="M42" i="78"/>
  <c r="J42" i="78"/>
  <c r="P41" i="78"/>
  <c r="M41" i="78"/>
  <c r="J41" i="78"/>
  <c r="P40" i="78"/>
  <c r="M40" i="78"/>
  <c r="J40" i="78"/>
  <c r="P39" i="78"/>
  <c r="M39" i="78"/>
  <c r="J39" i="78"/>
  <c r="P38" i="78"/>
  <c r="M38" i="78"/>
  <c r="J38" i="78"/>
  <c r="P37" i="78"/>
  <c r="M37" i="78"/>
  <c r="J37" i="78"/>
  <c r="B35" i="78"/>
  <c r="C35" i="78" s="1"/>
  <c r="D35" i="78" s="1"/>
  <c r="E35" i="78" s="1"/>
  <c r="F35" i="78" s="1"/>
  <c r="G35" i="78" s="1"/>
  <c r="N34" i="78"/>
  <c r="K34" i="78"/>
  <c r="P25" i="78"/>
  <c r="H22" i="78"/>
  <c r="A154" i="77"/>
  <c r="N140" i="77"/>
  <c r="L140" i="77"/>
  <c r="K140" i="77"/>
  <c r="I140" i="77"/>
  <c r="H140" i="77"/>
  <c r="M139" i="77"/>
  <c r="M140" i="77" s="1"/>
  <c r="J139" i="77"/>
  <c r="J140" i="77" s="1"/>
  <c r="O137" i="77"/>
  <c r="N137" i="77"/>
  <c r="L137" i="77"/>
  <c r="K137" i="77"/>
  <c r="I137" i="77"/>
  <c r="H137" i="77"/>
  <c r="P136" i="77"/>
  <c r="M136" i="77"/>
  <c r="J136" i="77"/>
  <c r="P135" i="77"/>
  <c r="M135" i="77"/>
  <c r="J135" i="77"/>
  <c r="P134" i="77"/>
  <c r="M134" i="77"/>
  <c r="J134" i="77"/>
  <c r="P133" i="77"/>
  <c r="M133" i="77"/>
  <c r="J133" i="77"/>
  <c r="P132" i="77"/>
  <c r="M132" i="77"/>
  <c r="J132" i="77"/>
  <c r="P131" i="77"/>
  <c r="M131" i="77"/>
  <c r="J131" i="77"/>
  <c r="O129" i="77"/>
  <c r="N129" i="77"/>
  <c r="L129" i="77"/>
  <c r="K129" i="77"/>
  <c r="I129" i="77"/>
  <c r="H129" i="77"/>
  <c r="P128" i="77"/>
  <c r="M128" i="77"/>
  <c r="J128" i="77"/>
  <c r="P127" i="77"/>
  <c r="M127" i="77"/>
  <c r="J127" i="77"/>
  <c r="P126" i="77"/>
  <c r="M126" i="77"/>
  <c r="J126" i="77"/>
  <c r="P125" i="77"/>
  <c r="M125" i="77"/>
  <c r="J125" i="77"/>
  <c r="P124" i="77"/>
  <c r="M124" i="77"/>
  <c r="J124" i="77"/>
  <c r="P123" i="77"/>
  <c r="M123" i="77"/>
  <c r="J123" i="77"/>
  <c r="P121" i="77"/>
  <c r="O121" i="77"/>
  <c r="N121" i="77"/>
  <c r="M121" i="77"/>
  <c r="L121" i="77"/>
  <c r="K121" i="77"/>
  <c r="I121" i="77"/>
  <c r="H121" i="77"/>
  <c r="J120" i="77"/>
  <c r="J121" i="77" s="1"/>
  <c r="O119" i="77"/>
  <c r="N119" i="77"/>
  <c r="L119" i="77"/>
  <c r="K119" i="77"/>
  <c r="I119" i="77"/>
  <c r="H119" i="77"/>
  <c r="P118" i="77"/>
  <c r="P119" i="77" s="1"/>
  <c r="M118" i="77"/>
  <c r="M119" i="77" s="1"/>
  <c r="J118" i="77"/>
  <c r="J119" i="77" s="1"/>
  <c r="O116" i="77"/>
  <c r="N116" i="77"/>
  <c r="L116" i="77"/>
  <c r="K116" i="77"/>
  <c r="I116" i="77"/>
  <c r="H116" i="77"/>
  <c r="P115" i="77"/>
  <c r="P116" i="77" s="1"/>
  <c r="M115" i="77"/>
  <c r="M116" i="77" s="1"/>
  <c r="J115" i="77"/>
  <c r="J116" i="77" s="1"/>
  <c r="O113" i="77"/>
  <c r="N113" i="77"/>
  <c r="L113" i="77"/>
  <c r="K113" i="77"/>
  <c r="I113" i="77"/>
  <c r="H113" i="77"/>
  <c r="P112" i="77"/>
  <c r="P113" i="77" s="1"/>
  <c r="M112" i="77"/>
  <c r="M113" i="77" s="1"/>
  <c r="J112" i="77"/>
  <c r="J113" i="77" s="1"/>
  <c r="O110" i="77"/>
  <c r="N110" i="77"/>
  <c r="L110" i="77"/>
  <c r="K110" i="77"/>
  <c r="I110" i="77"/>
  <c r="H110" i="77"/>
  <c r="P109" i="77"/>
  <c r="M109" i="77"/>
  <c r="J109" i="77"/>
  <c r="P108" i="77"/>
  <c r="M108" i="77"/>
  <c r="J108" i="77"/>
  <c r="P107" i="77"/>
  <c r="M107" i="77"/>
  <c r="J107" i="77"/>
  <c r="O105" i="77"/>
  <c r="N105" i="77"/>
  <c r="L105" i="77"/>
  <c r="K105" i="77"/>
  <c r="I105" i="77"/>
  <c r="H105" i="77"/>
  <c r="P104" i="77"/>
  <c r="M104" i="77"/>
  <c r="J104" i="77"/>
  <c r="P103" i="77"/>
  <c r="M103" i="77"/>
  <c r="J103" i="77"/>
  <c r="O101" i="77"/>
  <c r="N101" i="77"/>
  <c r="L101" i="77"/>
  <c r="K101" i="77"/>
  <c r="I101" i="77"/>
  <c r="H101" i="77"/>
  <c r="P100" i="77"/>
  <c r="M100" i="77"/>
  <c r="J100" i="77"/>
  <c r="P99" i="77"/>
  <c r="M99" i="77"/>
  <c r="J99" i="77"/>
  <c r="O97" i="77"/>
  <c r="N97" i="77"/>
  <c r="L97" i="77"/>
  <c r="K97" i="77"/>
  <c r="I97" i="77"/>
  <c r="H97" i="77"/>
  <c r="P96" i="77"/>
  <c r="M96" i="77"/>
  <c r="J96" i="77"/>
  <c r="P95" i="77"/>
  <c r="M95" i="77"/>
  <c r="J95" i="77"/>
  <c r="O93" i="77"/>
  <c r="N93" i="77"/>
  <c r="L93" i="77"/>
  <c r="K93" i="77"/>
  <c r="I93" i="77"/>
  <c r="H93" i="77"/>
  <c r="P92" i="77"/>
  <c r="M92" i="77"/>
  <c r="J92" i="77"/>
  <c r="P91" i="77"/>
  <c r="M91" i="77"/>
  <c r="J91" i="77"/>
  <c r="P90" i="77"/>
  <c r="M90" i="77"/>
  <c r="J90" i="77"/>
  <c r="P89" i="77"/>
  <c r="M89" i="77"/>
  <c r="J89" i="77"/>
  <c r="P88" i="77"/>
  <c r="M88" i="77"/>
  <c r="J88" i="77"/>
  <c r="P87" i="77"/>
  <c r="M87" i="77"/>
  <c r="J87" i="77"/>
  <c r="P86" i="77"/>
  <c r="M86" i="77"/>
  <c r="J86" i="77"/>
  <c r="P85" i="77"/>
  <c r="M85" i="77"/>
  <c r="J85" i="77"/>
  <c r="P84" i="77"/>
  <c r="M84" i="77"/>
  <c r="J84" i="77"/>
  <c r="P83" i="77"/>
  <c r="M83" i="77"/>
  <c r="J83" i="77"/>
  <c r="P82" i="77"/>
  <c r="M82" i="77"/>
  <c r="J82" i="77"/>
  <c r="P81" i="77"/>
  <c r="M81" i="77"/>
  <c r="J81" i="77"/>
  <c r="P80" i="77"/>
  <c r="M80" i="77"/>
  <c r="J80" i="77"/>
  <c r="O78" i="77"/>
  <c r="N78" i="77"/>
  <c r="L78" i="77"/>
  <c r="K78" i="77"/>
  <c r="I78" i="77"/>
  <c r="H78" i="77"/>
  <c r="P77" i="77"/>
  <c r="M77" i="77"/>
  <c r="J77" i="77"/>
  <c r="P76" i="77"/>
  <c r="M76" i="77"/>
  <c r="J76" i="77"/>
  <c r="P75" i="77"/>
  <c r="M75" i="77"/>
  <c r="J75" i="77"/>
  <c r="P74" i="77"/>
  <c r="M74" i="77"/>
  <c r="J74" i="77"/>
  <c r="P73" i="77"/>
  <c r="M73" i="77"/>
  <c r="J73" i="77"/>
  <c r="P72" i="77"/>
  <c r="M72" i="77"/>
  <c r="J72" i="77"/>
  <c r="P71" i="77"/>
  <c r="M71" i="77"/>
  <c r="J71" i="77"/>
  <c r="P70" i="77"/>
  <c r="M70" i="77"/>
  <c r="J70" i="77"/>
  <c r="P69" i="77"/>
  <c r="M69" i="77"/>
  <c r="J69" i="77"/>
  <c r="P68" i="77"/>
  <c r="M68" i="77"/>
  <c r="J68" i="77"/>
  <c r="P67" i="77"/>
  <c r="M67" i="77"/>
  <c r="J67" i="77"/>
  <c r="J66" i="77"/>
  <c r="P65" i="77"/>
  <c r="M65" i="77"/>
  <c r="J65" i="77"/>
  <c r="P64" i="77"/>
  <c r="M64" i="77"/>
  <c r="J64" i="77"/>
  <c r="P63" i="77"/>
  <c r="M63" i="77"/>
  <c r="J63" i="77"/>
  <c r="P62" i="77"/>
  <c r="M62" i="77"/>
  <c r="J62" i="77"/>
  <c r="P61" i="77"/>
  <c r="M61" i="77"/>
  <c r="J61" i="77"/>
  <c r="P60" i="77"/>
  <c r="M60" i="77"/>
  <c r="J60" i="77"/>
  <c r="P59" i="77"/>
  <c r="M59" i="77"/>
  <c r="J59" i="77"/>
  <c r="P58" i="77"/>
  <c r="M58" i="77"/>
  <c r="J58" i="77"/>
  <c r="P57" i="77"/>
  <c r="M57" i="77"/>
  <c r="J57" i="77"/>
  <c r="P56" i="77"/>
  <c r="M56" i="77"/>
  <c r="J56" i="77"/>
  <c r="P55" i="77"/>
  <c r="M55" i="77"/>
  <c r="J55" i="77"/>
  <c r="P54" i="77"/>
  <c r="M54" i="77"/>
  <c r="J54" i="77"/>
  <c r="P53" i="77"/>
  <c r="M53" i="77"/>
  <c r="J53" i="77"/>
  <c r="P52" i="77"/>
  <c r="M52" i="77"/>
  <c r="J52" i="77"/>
  <c r="P51" i="77"/>
  <c r="M51" i="77"/>
  <c r="J51" i="77"/>
  <c r="P50" i="77"/>
  <c r="M50" i="77"/>
  <c r="J50" i="77"/>
  <c r="P49" i="77"/>
  <c r="M49" i="77"/>
  <c r="J49" i="77"/>
  <c r="P48" i="77"/>
  <c r="M48" i="77"/>
  <c r="J48" i="77"/>
  <c r="P47" i="77"/>
  <c r="M47" i="77"/>
  <c r="J47" i="77"/>
  <c r="P46" i="77"/>
  <c r="M46" i="77"/>
  <c r="J46" i="77"/>
  <c r="P45" i="77"/>
  <c r="M45" i="77"/>
  <c r="J45" i="77"/>
  <c r="P44" i="77"/>
  <c r="M44" i="77"/>
  <c r="J44" i="77"/>
  <c r="P43" i="77"/>
  <c r="M43" i="77"/>
  <c r="J43" i="77"/>
  <c r="P42" i="77"/>
  <c r="M42" i="77"/>
  <c r="J42" i="77"/>
  <c r="P41" i="77"/>
  <c r="M41" i="77"/>
  <c r="J41" i="77"/>
  <c r="P40" i="77"/>
  <c r="M40" i="77"/>
  <c r="J40" i="77"/>
  <c r="P39" i="77"/>
  <c r="M39" i="77"/>
  <c r="J39" i="77"/>
  <c r="P38" i="77"/>
  <c r="M38" i="77"/>
  <c r="J38" i="77"/>
  <c r="P37" i="77"/>
  <c r="M37" i="77"/>
  <c r="J37" i="77"/>
  <c r="B35" i="77"/>
  <c r="C35" i="77" s="1"/>
  <c r="D35" i="77" s="1"/>
  <c r="E35" i="77" s="1"/>
  <c r="F35" i="77" s="1"/>
  <c r="G35" i="77" s="1"/>
  <c r="N34" i="77"/>
  <c r="K34" i="77"/>
  <c r="P25" i="77"/>
  <c r="H22" i="77"/>
  <c r="L144" i="79" l="1"/>
  <c r="O144" i="79"/>
  <c r="J93" i="78"/>
  <c r="P110" i="78"/>
  <c r="P141" i="78" s="1"/>
  <c r="H144" i="79"/>
  <c r="N144" i="79"/>
  <c r="K144" i="79"/>
  <c r="J129" i="77"/>
  <c r="J137" i="77"/>
  <c r="I144" i="79"/>
  <c r="M144" i="80"/>
  <c r="M144" i="81"/>
  <c r="P144" i="80"/>
  <c r="M78" i="77"/>
  <c r="J93" i="77"/>
  <c r="P97" i="77"/>
  <c r="P141" i="77" s="1"/>
  <c r="P101" i="77"/>
  <c r="P105" i="77"/>
  <c r="P110" i="77"/>
  <c r="M78" i="78"/>
  <c r="P78" i="78"/>
  <c r="P129" i="78"/>
  <c r="P137" i="78"/>
  <c r="M93" i="79"/>
  <c r="P93" i="79"/>
  <c r="J101" i="79"/>
  <c r="J105" i="79"/>
  <c r="J110" i="79"/>
  <c r="M110" i="79"/>
  <c r="J132" i="79"/>
  <c r="J140" i="79"/>
  <c r="L141" i="77"/>
  <c r="M93" i="77"/>
  <c r="P93" i="77"/>
  <c r="J97" i="77"/>
  <c r="J101" i="77"/>
  <c r="J105" i="77"/>
  <c r="J110" i="77"/>
  <c r="J78" i="78"/>
  <c r="J129" i="78"/>
  <c r="J137" i="78"/>
  <c r="J93" i="79"/>
  <c r="P97" i="79"/>
  <c r="P101" i="79"/>
  <c r="P105" i="79"/>
  <c r="P110" i="79"/>
  <c r="P132" i="79"/>
  <c r="P140" i="79"/>
  <c r="P78" i="77"/>
  <c r="H141" i="77"/>
  <c r="N141" i="77"/>
  <c r="P129" i="77"/>
  <c r="P137" i="77"/>
  <c r="M93" i="78"/>
  <c r="P93" i="78"/>
  <c r="J110" i="78"/>
  <c r="J97" i="79"/>
  <c r="M97" i="79"/>
  <c r="M101" i="79"/>
  <c r="M105" i="79"/>
  <c r="O142" i="79"/>
  <c r="O143" i="79" s="1"/>
  <c r="M78" i="79"/>
  <c r="J78" i="79"/>
  <c r="P78" i="79"/>
  <c r="P144" i="79" s="1"/>
  <c r="M132" i="79"/>
  <c r="M140" i="79"/>
  <c r="P142" i="79"/>
  <c r="P143" i="79" s="1"/>
  <c r="L141" i="78"/>
  <c r="H141" i="78"/>
  <c r="N141" i="78"/>
  <c r="M97" i="78"/>
  <c r="M101" i="78"/>
  <c r="M105" i="78"/>
  <c r="K141" i="78"/>
  <c r="M129" i="78"/>
  <c r="M137" i="78"/>
  <c r="O141" i="78"/>
  <c r="O139" i="78"/>
  <c r="O140" i="78" s="1"/>
  <c r="I141" i="78"/>
  <c r="J141" i="78"/>
  <c r="P139" i="78"/>
  <c r="P140" i="78" s="1"/>
  <c r="M110" i="77"/>
  <c r="O139" i="77"/>
  <c r="O140" i="77" s="1"/>
  <c r="M97" i="77"/>
  <c r="M101" i="77"/>
  <c r="M105" i="77"/>
  <c r="K141" i="77"/>
  <c r="M129" i="77"/>
  <c r="M137" i="77"/>
  <c r="O141" i="77"/>
  <c r="I141" i="77"/>
  <c r="J78" i="77"/>
  <c r="M141" i="77"/>
  <c r="J141" i="77" l="1"/>
  <c r="P139" i="77"/>
  <c r="P140" i="77" s="1"/>
  <c r="J144" i="79"/>
  <c r="M144" i="79"/>
  <c r="M141" i="78"/>
  <c r="A154" i="76" l="1"/>
  <c r="N140" i="76"/>
  <c r="L140" i="76"/>
  <c r="K140" i="76"/>
  <c r="I140" i="76"/>
  <c r="H140" i="76"/>
  <c r="M139" i="76"/>
  <c r="M140" i="76" s="1"/>
  <c r="J139" i="76"/>
  <c r="J140" i="76" s="1"/>
  <c r="O137" i="76"/>
  <c r="N137" i="76"/>
  <c r="L137" i="76"/>
  <c r="K137" i="76"/>
  <c r="I137" i="76"/>
  <c r="H137" i="76"/>
  <c r="P136" i="76"/>
  <c r="M136" i="76"/>
  <c r="J136" i="76"/>
  <c r="P135" i="76"/>
  <c r="M135" i="76"/>
  <c r="J135" i="76"/>
  <c r="P134" i="76"/>
  <c r="M134" i="76"/>
  <c r="J134" i="76"/>
  <c r="P133" i="76"/>
  <c r="M133" i="76"/>
  <c r="J133" i="76"/>
  <c r="P132" i="76"/>
  <c r="M132" i="76"/>
  <c r="J132" i="76"/>
  <c r="P131" i="76"/>
  <c r="M131" i="76"/>
  <c r="J131" i="76"/>
  <c r="O129" i="76"/>
  <c r="N129" i="76"/>
  <c r="L129" i="76"/>
  <c r="K129" i="76"/>
  <c r="I129" i="76"/>
  <c r="H129" i="76"/>
  <c r="P128" i="76"/>
  <c r="M128" i="76"/>
  <c r="J128" i="76"/>
  <c r="P127" i="76"/>
  <c r="M127" i="76"/>
  <c r="J127" i="76"/>
  <c r="P126" i="76"/>
  <c r="M126" i="76"/>
  <c r="J126" i="76"/>
  <c r="P125" i="76"/>
  <c r="M125" i="76"/>
  <c r="J125" i="76"/>
  <c r="P124" i="76"/>
  <c r="M124" i="76"/>
  <c r="J124" i="76"/>
  <c r="P123" i="76"/>
  <c r="M123" i="76"/>
  <c r="J123" i="76"/>
  <c r="P121" i="76"/>
  <c r="O121" i="76"/>
  <c r="N121" i="76"/>
  <c r="M121" i="76"/>
  <c r="L121" i="76"/>
  <c r="K121" i="76"/>
  <c r="I121" i="76"/>
  <c r="H121" i="76"/>
  <c r="J120" i="76"/>
  <c r="J121" i="76" s="1"/>
  <c r="O119" i="76"/>
  <c r="N119" i="76"/>
  <c r="L119" i="76"/>
  <c r="K119" i="76"/>
  <c r="I119" i="76"/>
  <c r="H119" i="76"/>
  <c r="P118" i="76"/>
  <c r="P119" i="76" s="1"/>
  <c r="M118" i="76"/>
  <c r="M119" i="76" s="1"/>
  <c r="J118" i="76"/>
  <c r="J119" i="76" s="1"/>
  <c r="O116" i="76"/>
  <c r="N116" i="76"/>
  <c r="L116" i="76"/>
  <c r="K116" i="76"/>
  <c r="I116" i="76"/>
  <c r="H116" i="76"/>
  <c r="P115" i="76"/>
  <c r="P116" i="76" s="1"/>
  <c r="M115" i="76"/>
  <c r="M116" i="76" s="1"/>
  <c r="J115" i="76"/>
  <c r="J116" i="76" s="1"/>
  <c r="O113" i="76"/>
  <c r="N113" i="76"/>
  <c r="L113" i="76"/>
  <c r="K113" i="76"/>
  <c r="I113" i="76"/>
  <c r="H113" i="76"/>
  <c r="P112" i="76"/>
  <c r="P113" i="76" s="1"/>
  <c r="M112" i="76"/>
  <c r="M113" i="76" s="1"/>
  <c r="J112" i="76"/>
  <c r="J113" i="76" s="1"/>
  <c r="O110" i="76"/>
  <c r="N110" i="76"/>
  <c r="L110" i="76"/>
  <c r="K110" i="76"/>
  <c r="I110" i="76"/>
  <c r="H110" i="76"/>
  <c r="P109" i="76"/>
  <c r="M109" i="76"/>
  <c r="J109" i="76"/>
  <c r="P108" i="76"/>
  <c r="M108" i="76"/>
  <c r="J108" i="76"/>
  <c r="P107" i="76"/>
  <c r="M107" i="76"/>
  <c r="J107" i="76"/>
  <c r="O105" i="76"/>
  <c r="N105" i="76"/>
  <c r="L105" i="76"/>
  <c r="K105" i="76"/>
  <c r="I105" i="76"/>
  <c r="H105" i="76"/>
  <c r="P104" i="76"/>
  <c r="M104" i="76"/>
  <c r="J104" i="76"/>
  <c r="P103" i="76"/>
  <c r="M103" i="76"/>
  <c r="J103" i="76"/>
  <c r="O101" i="76"/>
  <c r="N101" i="76"/>
  <c r="L101" i="76"/>
  <c r="K101" i="76"/>
  <c r="I101" i="76"/>
  <c r="H101" i="76"/>
  <c r="P100" i="76"/>
  <c r="M100" i="76"/>
  <c r="J100" i="76"/>
  <c r="P99" i="76"/>
  <c r="M99" i="76"/>
  <c r="J99" i="76"/>
  <c r="O97" i="76"/>
  <c r="N97" i="76"/>
  <c r="L97" i="76"/>
  <c r="K97" i="76"/>
  <c r="I97" i="76"/>
  <c r="H97" i="76"/>
  <c r="P96" i="76"/>
  <c r="M96" i="76"/>
  <c r="J96" i="76"/>
  <c r="P95" i="76"/>
  <c r="M95" i="76"/>
  <c r="J95" i="76"/>
  <c r="O93" i="76"/>
  <c r="N93" i="76"/>
  <c r="L93" i="76"/>
  <c r="K93" i="76"/>
  <c r="I93" i="76"/>
  <c r="H93" i="76"/>
  <c r="P92" i="76"/>
  <c r="M92" i="76"/>
  <c r="J92" i="76"/>
  <c r="P91" i="76"/>
  <c r="M91" i="76"/>
  <c r="J91" i="76"/>
  <c r="P90" i="76"/>
  <c r="M90" i="76"/>
  <c r="J90" i="76"/>
  <c r="P89" i="76"/>
  <c r="M89" i="76"/>
  <c r="J89" i="76"/>
  <c r="P88" i="76"/>
  <c r="M88" i="76"/>
  <c r="J88" i="76"/>
  <c r="P87" i="76"/>
  <c r="M87" i="76"/>
  <c r="J87" i="76"/>
  <c r="P86" i="76"/>
  <c r="M86" i="76"/>
  <c r="J86" i="76"/>
  <c r="P85" i="76"/>
  <c r="M85" i="76"/>
  <c r="J85" i="76"/>
  <c r="P84" i="76"/>
  <c r="M84" i="76"/>
  <c r="J84" i="76"/>
  <c r="P83" i="76"/>
  <c r="M83" i="76"/>
  <c r="J83" i="76"/>
  <c r="P82" i="76"/>
  <c r="M82" i="76"/>
  <c r="J82" i="76"/>
  <c r="P81" i="76"/>
  <c r="M81" i="76"/>
  <c r="J81" i="76"/>
  <c r="P80" i="76"/>
  <c r="M80" i="76"/>
  <c r="J80" i="76"/>
  <c r="O78" i="76"/>
  <c r="N78" i="76"/>
  <c r="L78" i="76"/>
  <c r="K78" i="76"/>
  <c r="I78" i="76"/>
  <c r="H78" i="76"/>
  <c r="P77" i="76"/>
  <c r="M77" i="76"/>
  <c r="J77" i="76"/>
  <c r="P76" i="76"/>
  <c r="M76" i="76"/>
  <c r="J76" i="76"/>
  <c r="P75" i="76"/>
  <c r="M75" i="76"/>
  <c r="J75" i="76"/>
  <c r="P74" i="76"/>
  <c r="M74" i="76"/>
  <c r="J74" i="76"/>
  <c r="P73" i="76"/>
  <c r="M73" i="76"/>
  <c r="J73" i="76"/>
  <c r="P72" i="76"/>
  <c r="M72" i="76"/>
  <c r="J72" i="76"/>
  <c r="P71" i="76"/>
  <c r="M71" i="76"/>
  <c r="J71" i="76"/>
  <c r="P70" i="76"/>
  <c r="M70" i="76"/>
  <c r="J70" i="76"/>
  <c r="P69" i="76"/>
  <c r="M69" i="76"/>
  <c r="J69" i="76"/>
  <c r="P68" i="76"/>
  <c r="M68" i="76"/>
  <c r="J68" i="76"/>
  <c r="P67" i="76"/>
  <c r="M67" i="76"/>
  <c r="J67" i="76"/>
  <c r="J66" i="76"/>
  <c r="P65" i="76"/>
  <c r="M65" i="76"/>
  <c r="J65" i="76"/>
  <c r="P64" i="76"/>
  <c r="M64" i="76"/>
  <c r="J64" i="76"/>
  <c r="P63" i="76"/>
  <c r="M63" i="76"/>
  <c r="J63" i="76"/>
  <c r="P62" i="76"/>
  <c r="M62" i="76"/>
  <c r="J62" i="76"/>
  <c r="P61" i="76"/>
  <c r="M61" i="76"/>
  <c r="J61" i="76"/>
  <c r="P60" i="76"/>
  <c r="M60" i="76"/>
  <c r="J60" i="76"/>
  <c r="P59" i="76"/>
  <c r="M59" i="76"/>
  <c r="J59" i="76"/>
  <c r="P58" i="76"/>
  <c r="M58" i="76"/>
  <c r="J58" i="76"/>
  <c r="P57" i="76"/>
  <c r="M57" i="76"/>
  <c r="J57" i="76"/>
  <c r="P56" i="76"/>
  <c r="M56" i="76"/>
  <c r="J56" i="76"/>
  <c r="P55" i="76"/>
  <c r="M55" i="76"/>
  <c r="J55" i="76"/>
  <c r="P54" i="76"/>
  <c r="M54" i="76"/>
  <c r="J54" i="76"/>
  <c r="P53" i="76"/>
  <c r="M53" i="76"/>
  <c r="J53" i="76"/>
  <c r="P52" i="76"/>
  <c r="M52" i="76"/>
  <c r="J52" i="76"/>
  <c r="P51" i="76"/>
  <c r="M51" i="76"/>
  <c r="J51" i="76"/>
  <c r="P50" i="76"/>
  <c r="M50" i="76"/>
  <c r="J50" i="76"/>
  <c r="P49" i="76"/>
  <c r="M49" i="76"/>
  <c r="J49" i="76"/>
  <c r="P48" i="76"/>
  <c r="M48" i="76"/>
  <c r="J48" i="76"/>
  <c r="P47" i="76"/>
  <c r="M47" i="76"/>
  <c r="J47" i="76"/>
  <c r="P46" i="76"/>
  <c r="M46" i="76"/>
  <c r="J46" i="76"/>
  <c r="P45" i="76"/>
  <c r="M45" i="76"/>
  <c r="J45" i="76"/>
  <c r="P44" i="76"/>
  <c r="M44" i="76"/>
  <c r="J44" i="76"/>
  <c r="P43" i="76"/>
  <c r="M43" i="76"/>
  <c r="J43" i="76"/>
  <c r="P42" i="76"/>
  <c r="M42" i="76"/>
  <c r="J42" i="76"/>
  <c r="P41" i="76"/>
  <c r="M41" i="76"/>
  <c r="J41" i="76"/>
  <c r="P40" i="76"/>
  <c r="M40" i="76"/>
  <c r="J40" i="76"/>
  <c r="P39" i="76"/>
  <c r="M39" i="76"/>
  <c r="J39" i="76"/>
  <c r="P38" i="76"/>
  <c r="M38" i="76"/>
  <c r="J38" i="76"/>
  <c r="P37" i="76"/>
  <c r="M37" i="76"/>
  <c r="J37" i="76"/>
  <c r="B35" i="76"/>
  <c r="C35" i="76" s="1"/>
  <c r="D35" i="76" s="1"/>
  <c r="E35" i="76" s="1"/>
  <c r="F35" i="76" s="1"/>
  <c r="G35" i="76" s="1"/>
  <c r="N34" i="76"/>
  <c r="K34" i="76"/>
  <c r="P25" i="76"/>
  <c r="H22" i="76"/>
  <c r="N141" i="76" l="1"/>
  <c r="M97" i="76"/>
  <c r="M101" i="76"/>
  <c r="M105" i="76"/>
  <c r="P129" i="76"/>
  <c r="P137" i="76"/>
  <c r="O139" i="76"/>
  <c r="O140" i="76" s="1"/>
  <c r="J129" i="76"/>
  <c r="J137" i="76"/>
  <c r="J78" i="76"/>
  <c r="L141" i="76"/>
  <c r="M93" i="76"/>
  <c r="J97" i="76"/>
  <c r="P97" i="76"/>
  <c r="J101" i="76"/>
  <c r="P101" i="76"/>
  <c r="J105" i="76"/>
  <c r="P105" i="76"/>
  <c r="M129" i="76"/>
  <c r="M137" i="76"/>
  <c r="P78" i="76"/>
  <c r="M78" i="76"/>
  <c r="P110" i="76"/>
  <c r="M110" i="76"/>
  <c r="J110" i="76"/>
  <c r="K141" i="76"/>
  <c r="P93" i="76"/>
  <c r="I141" i="76"/>
  <c r="O141" i="76"/>
  <c r="H141" i="76"/>
  <c r="J93" i="76"/>
  <c r="P139" i="76"/>
  <c r="P140" i="76" s="1"/>
  <c r="P141" i="76" l="1"/>
  <c r="M141" i="76"/>
  <c r="J141" i="76"/>
  <c r="K80" i="75" l="1"/>
  <c r="L80" i="75"/>
  <c r="N80" i="75"/>
  <c r="O80" i="75"/>
  <c r="J77" i="75"/>
  <c r="J78" i="75"/>
  <c r="J79" i="75"/>
  <c r="J82" i="75"/>
  <c r="J83" i="75"/>
  <c r="J84" i="75"/>
  <c r="J85" i="75"/>
  <c r="J86" i="75"/>
  <c r="J87" i="75"/>
  <c r="J88" i="75"/>
  <c r="J89" i="75"/>
  <c r="J90" i="75"/>
  <c r="J91" i="75"/>
  <c r="J92" i="75"/>
  <c r="J93" i="75"/>
  <c r="J94" i="75"/>
  <c r="J95" i="75"/>
  <c r="J96" i="75"/>
  <c r="J97" i="75"/>
  <c r="J98" i="75"/>
  <c r="J99" i="75"/>
  <c r="J100" i="75"/>
  <c r="J101" i="75"/>
  <c r="J102" i="75"/>
  <c r="J103" i="75"/>
  <c r="J124" i="75"/>
  <c r="J126" i="75" s="1"/>
  <c r="J125" i="75"/>
  <c r="J128" i="75"/>
  <c r="J129" i="75"/>
  <c r="J130" i="75" s="1"/>
  <c r="J132" i="75"/>
  <c r="J133" i="75" s="1"/>
  <c r="J135" i="75"/>
  <c r="J136" i="75" s="1"/>
  <c r="J137" i="75"/>
  <c r="J138" i="75" s="1"/>
  <c r="J140" i="75"/>
  <c r="J141" i="75"/>
  <c r="J144" i="75" s="1"/>
  <c r="J142" i="75"/>
  <c r="J143" i="75"/>
  <c r="J145" i="75"/>
  <c r="J146" i="75"/>
  <c r="J147" i="75"/>
  <c r="J148" i="75"/>
  <c r="J110" i="75"/>
  <c r="J112" i="75" s="1"/>
  <c r="J111" i="75"/>
  <c r="J106" i="75"/>
  <c r="J107" i="75"/>
  <c r="J114" i="75"/>
  <c r="J115" i="75"/>
  <c r="J116" i="75"/>
  <c r="J151" i="75"/>
  <c r="J152" i="75"/>
  <c r="J153" i="75"/>
  <c r="J154" i="75"/>
  <c r="A169" i="75"/>
  <c r="P28" i="75"/>
  <c r="O154" i="75"/>
  <c r="N154" i="75"/>
  <c r="L154" i="75"/>
  <c r="K154" i="75"/>
  <c r="I154" i="75"/>
  <c r="H154" i="75"/>
  <c r="P153" i="75"/>
  <c r="M153" i="75"/>
  <c r="P152" i="75"/>
  <c r="M152" i="75"/>
  <c r="P151" i="75"/>
  <c r="M151" i="75"/>
  <c r="P149" i="75"/>
  <c r="O149" i="75"/>
  <c r="N149" i="75"/>
  <c r="M149" i="75"/>
  <c r="L149" i="75"/>
  <c r="K149" i="75"/>
  <c r="I149" i="75"/>
  <c r="H149" i="75"/>
  <c r="O144" i="75"/>
  <c r="N144" i="75"/>
  <c r="L144" i="75"/>
  <c r="K144" i="75"/>
  <c r="I144" i="75"/>
  <c r="H144" i="75"/>
  <c r="P143" i="75"/>
  <c r="M143" i="75"/>
  <c r="P142" i="75"/>
  <c r="M142" i="75"/>
  <c r="P141" i="75"/>
  <c r="M141" i="75"/>
  <c r="P140" i="75"/>
  <c r="P144" i="75"/>
  <c r="M140" i="75"/>
  <c r="M144" i="75" s="1"/>
  <c r="O138" i="75"/>
  <c r="N138" i="75"/>
  <c r="L138" i="75"/>
  <c r="K138" i="75"/>
  <c r="I138" i="75"/>
  <c r="H138" i="75"/>
  <c r="P137" i="75"/>
  <c r="P138" i="75"/>
  <c r="M137" i="75"/>
  <c r="M138" i="75"/>
  <c r="O136" i="75"/>
  <c r="N136" i="75"/>
  <c r="L136" i="75"/>
  <c r="K136" i="75"/>
  <c r="I136" i="75"/>
  <c r="H136" i="75"/>
  <c r="P135" i="75"/>
  <c r="P136" i="75"/>
  <c r="M135" i="75"/>
  <c r="M136" i="75"/>
  <c r="O133" i="75"/>
  <c r="N133" i="75"/>
  <c r="L133" i="75"/>
  <c r="K133" i="75"/>
  <c r="I133" i="75"/>
  <c r="H133" i="75"/>
  <c r="P132" i="75"/>
  <c r="P133" i="75" s="1"/>
  <c r="M132" i="75"/>
  <c r="M133" i="75"/>
  <c r="P130" i="75"/>
  <c r="O130" i="75"/>
  <c r="N130" i="75"/>
  <c r="M130" i="75"/>
  <c r="L130" i="75"/>
  <c r="K130" i="75"/>
  <c r="I130" i="75"/>
  <c r="H130" i="75"/>
  <c r="O126" i="75"/>
  <c r="N126" i="75"/>
  <c r="L126" i="75"/>
  <c r="K126" i="75"/>
  <c r="I126" i="75"/>
  <c r="H126" i="75"/>
  <c r="P125" i="75"/>
  <c r="M125" i="75"/>
  <c r="P124" i="75"/>
  <c r="M124" i="75"/>
  <c r="O116" i="75"/>
  <c r="N116" i="75"/>
  <c r="L116" i="75"/>
  <c r="K116" i="75"/>
  <c r="I116" i="75"/>
  <c r="H116" i="75"/>
  <c r="P115" i="75"/>
  <c r="M115" i="75"/>
  <c r="P114" i="75"/>
  <c r="M114" i="75"/>
  <c r="O112" i="75"/>
  <c r="N112" i="75"/>
  <c r="L112" i="75"/>
  <c r="K112" i="75"/>
  <c r="I112" i="75"/>
  <c r="H112" i="75"/>
  <c r="P111" i="75"/>
  <c r="M111" i="75"/>
  <c r="P110" i="75"/>
  <c r="M110" i="75"/>
  <c r="M112" i="75" s="1"/>
  <c r="O108" i="75"/>
  <c r="N108" i="75"/>
  <c r="L108" i="75"/>
  <c r="K108" i="75"/>
  <c r="I108" i="75"/>
  <c r="H108" i="75"/>
  <c r="P107" i="75"/>
  <c r="M107" i="75"/>
  <c r="P106" i="75"/>
  <c r="M106" i="75"/>
  <c r="O104" i="75"/>
  <c r="N104" i="75"/>
  <c r="L104" i="75"/>
  <c r="K104" i="75"/>
  <c r="I104" i="75"/>
  <c r="H104" i="75"/>
  <c r="P103" i="75"/>
  <c r="M103" i="75"/>
  <c r="P102" i="75"/>
  <c r="M102" i="75"/>
  <c r="P101" i="75"/>
  <c r="M101" i="75"/>
  <c r="P100" i="75"/>
  <c r="M100" i="75"/>
  <c r="P99" i="75"/>
  <c r="M99" i="75"/>
  <c r="P98" i="75"/>
  <c r="M98" i="75"/>
  <c r="P97" i="75"/>
  <c r="M97" i="75"/>
  <c r="P96" i="75"/>
  <c r="M96" i="75"/>
  <c r="P95" i="75"/>
  <c r="M95" i="75"/>
  <c r="P94" i="75"/>
  <c r="M94" i="75"/>
  <c r="P93" i="75"/>
  <c r="M93" i="75"/>
  <c r="P92" i="75"/>
  <c r="M92" i="75"/>
  <c r="P91" i="75"/>
  <c r="M91" i="75"/>
  <c r="P90" i="75"/>
  <c r="M90" i="75"/>
  <c r="P89" i="75"/>
  <c r="M89" i="75"/>
  <c r="P88" i="75"/>
  <c r="M88" i="75"/>
  <c r="P87" i="75"/>
  <c r="M87" i="75"/>
  <c r="P86" i="75"/>
  <c r="M86" i="75"/>
  <c r="P85" i="75"/>
  <c r="M85" i="75"/>
  <c r="P84" i="75"/>
  <c r="M84" i="75"/>
  <c r="P83" i="75"/>
  <c r="M83" i="75"/>
  <c r="P82" i="75"/>
  <c r="P104" i="75" s="1"/>
  <c r="M82" i="75"/>
  <c r="M104" i="75" s="1"/>
  <c r="I80" i="75"/>
  <c r="I155" i="75" s="1"/>
  <c r="H80" i="75"/>
  <c r="P79" i="75"/>
  <c r="M79" i="75"/>
  <c r="P78" i="75"/>
  <c r="M78" i="75"/>
  <c r="P77" i="75"/>
  <c r="M77" i="75"/>
  <c r="M80" i="75" s="1"/>
  <c r="B38" i="75"/>
  <c r="C38" i="75" s="1"/>
  <c r="D38" i="75" s="1"/>
  <c r="E38" i="75" s="1"/>
  <c r="F38" i="75" s="1"/>
  <c r="G38" i="75" s="1"/>
  <c r="P112" i="75"/>
  <c r="P116" i="75"/>
  <c r="P126" i="75"/>
  <c r="M108" i="75"/>
  <c r="P154" i="75"/>
  <c r="H155" i="75"/>
  <c r="M116" i="75" l="1"/>
  <c r="P108" i="75"/>
  <c r="P80" i="75"/>
  <c r="P155" i="75" s="1"/>
  <c r="J108" i="75"/>
  <c r="N155" i="75"/>
  <c r="J104" i="75"/>
  <c r="J80" i="75"/>
  <c r="L155" i="75"/>
  <c r="M126" i="75"/>
  <c r="M155" i="75" s="1"/>
  <c r="M154" i="75"/>
  <c r="J149" i="75"/>
  <c r="O155" i="75"/>
  <c r="K155" i="75"/>
  <c r="J155" i="75" l="1"/>
</calcChain>
</file>

<file path=xl/sharedStrings.xml><?xml version="1.0" encoding="utf-8"?>
<sst xmlns="http://schemas.openxmlformats.org/spreadsheetml/2006/main" count="15245" uniqueCount="383">
  <si>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</si>
  <si>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</si>
  <si>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</si>
  <si>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</si>
  <si>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</si>
  <si>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</si>
  <si>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</si>
  <si>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</si>
  <si>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</si>
  <si>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</si>
  <si>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</si>
  <si>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</si>
  <si>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</si>
  <si>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</si>
  <si>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</si>
  <si>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</si>
  <si>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</si>
  <si>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Администрация Прионежского муниципального района Республики Карелия</t>
  </si>
  <si>
    <t>Главный распорядитель бюджетных средств</t>
  </si>
  <si>
    <t>Глава по БК</t>
  </si>
  <si>
    <t>015</t>
  </si>
  <si>
    <t>Наименование бюджета</t>
  </si>
  <si>
    <t>Бюджет Прионежского муниципального района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</si>
  <si>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</si>
  <si>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</si>
  <si>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</si>
  <si>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</si>
  <si>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</si>
  <si>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</si>
  <si>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</si>
  <si>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</si>
  <si>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</si>
  <si>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</si>
  <si>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</si>
  <si>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</si>
  <si>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 xml:space="preserve">Заработная плата </t>
  </si>
  <si>
    <t>07</t>
  </si>
  <si>
    <t>02</t>
  </si>
  <si>
    <t>0220270210</t>
  </si>
  <si>
    <t>Начисления на выплаты по оплате труда</t>
  </si>
  <si>
    <t>Услуги связи (телефон)</t>
  </si>
  <si>
    <t>244</t>
  </si>
  <si>
    <t>1000</t>
  </si>
  <si>
    <t>Отопление, горячее водоснабжение и газоснабжение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</si>
  <si>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</si>
  <si>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</si>
  <si>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</si>
  <si>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</si>
  <si>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</si>
  <si>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</si>
  <si>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</si>
  <si>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</si>
  <si>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</si>
  <si>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Содержание, обслуживание помещений и сетей инженерно-технического обеспечения</t>
  </si>
  <si>
    <t>225700</t>
  </si>
  <si>
    <t>Другие расходы</t>
  </si>
  <si>
    <t>225900</t>
  </si>
  <si>
    <t xml:space="preserve">Охрана ведомственная, вневедомственная, пожарная </t>
  </si>
  <si>
    <t>226400</t>
  </si>
  <si>
    <t>Медицинский осмотр водителей транспортных средств</t>
  </si>
  <si>
    <t>226500</t>
  </si>
  <si>
    <t>Медицинский осмотр работников учреждения, за исключением водителей трансртных средств</t>
  </si>
  <si>
    <t>226800</t>
  </si>
  <si>
    <t>Топливо и ГСМ</t>
  </si>
  <si>
    <t>Налог на имущство</t>
  </si>
  <si>
    <t>851</t>
  </si>
  <si>
    <t>291200</t>
  </si>
  <si>
    <t>291300</t>
  </si>
  <si>
    <t>Транспортный налог</t>
  </si>
  <si>
    <t>852</t>
  </si>
  <si>
    <t>291400</t>
  </si>
  <si>
    <t>112</t>
  </si>
  <si>
    <t>0220242190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</si>
  <si>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</si>
  <si>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</si>
  <si>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</si>
  <si>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</si>
  <si>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Другие расходы стоимостью до 3000,00 рублей</t>
  </si>
  <si>
    <t>310900</t>
  </si>
  <si>
    <t>Всего</t>
  </si>
  <si>
    <t>Директор</t>
  </si>
  <si>
    <t>(подпись)</t>
  </si>
  <si>
    <t>(расшифровка подписи)</t>
  </si>
  <si>
    <t>(уполномоченное лицо)</t>
  </si>
  <si>
    <t>226900</t>
  </si>
  <si>
    <t>225200</t>
  </si>
  <si>
    <t>Техническое обслуживание внутренних сетей отопления и горячего водоснабжения</t>
  </si>
  <si>
    <t>343000</t>
  </si>
  <si>
    <t>346000</t>
  </si>
  <si>
    <t>223500</t>
  </si>
  <si>
    <t>349100</t>
  </si>
  <si>
    <t>227200</t>
  </si>
  <si>
    <t>Обязательное страхование автогражданской ответственности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</si>
  <si>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</si>
  <si>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214000</t>
  </si>
  <si>
    <t>Обращение с твердыми коммунальными отходами (вывоз ТБО)</t>
  </si>
  <si>
    <t>Увеличение стоимости прочих оборотных запасов (материалов)</t>
  </si>
  <si>
    <t>Увеличение стоимости прочих оборотных запасов однократного применения</t>
  </si>
  <si>
    <t>(исполнитель)</t>
  </si>
  <si>
    <t>Итого по КЦ 1000</t>
  </si>
  <si>
    <t>Заработная плата</t>
  </si>
  <si>
    <t>111</t>
  </si>
  <si>
    <t>211000</t>
  </si>
  <si>
    <t>119</t>
  </si>
  <si>
    <t>213000</t>
  </si>
  <si>
    <t>Мероприятия по переподготовке и повышению квалификации кадров</t>
  </si>
  <si>
    <t>05</t>
  </si>
  <si>
    <t>226700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</si>
  <si>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</si>
  <si>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</si>
  <si>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</si>
  <si>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</si>
  <si>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</si>
  <si>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</si>
  <si>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03202S3210</t>
  </si>
  <si>
    <t>266100</t>
  </si>
  <si>
    <t>310200</t>
  </si>
  <si>
    <t>Комплектование библиотечного фонда</t>
  </si>
  <si>
    <t>0220242100</t>
  </si>
  <si>
    <t>Приобретение предметов длительного пользования (оборудование, мебель, компьютерная техника и т.п) стоимостью свыше 3000,00 рублей</t>
  </si>
  <si>
    <t>Приобретение строительных материалов</t>
  </si>
  <si>
    <t>344000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</si>
  <si>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</si>
  <si>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Земельный налог, в том числе в период строительства объекта</t>
  </si>
  <si>
    <t>221100</t>
  </si>
  <si>
    <t>0100072980</t>
  </si>
  <si>
    <t xml:space="preserve"> (№, дата, справки об изменении ЛБО)</t>
  </si>
  <si>
    <t>Гл.бухгалтер  МУ "ЦБ № 1"</t>
  </si>
  <si>
    <t>Увеличение стоимости лекарственных препаратов и материалов, применяемых в медицинских целях</t>
  </si>
  <si>
    <t>341000</t>
  </si>
  <si>
    <t>247</t>
  </si>
  <si>
    <t>222000</t>
  </si>
  <si>
    <t>Транспортные услуги</t>
  </si>
  <si>
    <t>345000</t>
  </si>
  <si>
    <t>Мягкий инвентарь</t>
  </si>
  <si>
    <t>291900</t>
  </si>
  <si>
    <t>01</t>
  </si>
  <si>
    <t>0220142190</t>
  </si>
  <si>
    <t>Пособия по социальной помощи населению в денежной форме</t>
  </si>
  <si>
    <t>04</t>
  </si>
  <si>
    <t>0220142030</t>
  </si>
  <si>
    <t>Налоги, пошлины, сборы</t>
  </si>
  <si>
    <t xml:space="preserve"> Расходы на приобретение бутилированной питьевой воды, если у организации отсутствует система централизованного питьевого водоснабжения</t>
  </si>
  <si>
    <t>349200</t>
  </si>
  <si>
    <t>Итого по КЦ 1000 (0702)</t>
  </si>
  <si>
    <t>Сумма на первый год планового периода</t>
  </si>
  <si>
    <t>Сумма на второй год планового периода</t>
  </si>
  <si>
    <t>от 09 августа  2022 № 831</t>
  </si>
  <si>
    <t>0220243202</t>
  </si>
  <si>
    <t>02202S3202</t>
  </si>
  <si>
    <t>Г.Н.Шемет</t>
  </si>
  <si>
    <t>25-51790-00000-00000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</si>
  <si>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организациях, осуществляющих образовательную деятельность, за исключением государственных образовательных организаций Республики Карелия (КЦ 254242030000203)</t>
  </si>
  <si>
    <t>254242030000203</t>
  </si>
  <si>
    <t>Итого по КЦ 254242030000203</t>
  </si>
  <si>
    <t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(25-51790-00000-00000)</t>
  </si>
  <si>
    <t>Итого субсидия  КЦ 25-51790-00000-00000</t>
  </si>
  <si>
    <t>Субвенции на 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«Об образовании»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(КЦ 254242100000210)</t>
  </si>
  <si>
    <t xml:space="preserve"> 254242100000210</t>
  </si>
  <si>
    <t>Итого по КЦ  254242100000210</t>
  </si>
  <si>
    <t>254242100000210</t>
  </si>
  <si>
    <t>321</t>
  </si>
  <si>
    <t>262000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</si>
  <si>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</si>
  <si>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254242190000219</t>
  </si>
  <si>
    <t>Итого по КЦ 254242190000219</t>
  </si>
  <si>
    <t>Итого по КЦ 254343210000316</t>
  </si>
  <si>
    <t>254343210000316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</si>
  <si>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</t>
  </si>
  <si>
    <t>Итого по КЦ 254343200000320</t>
  </si>
  <si>
    <t xml:space="preserve">Субсидии на реализацию мероприятий государственной программы Республики Карелия " Развитие образования" </t>
  </si>
  <si>
    <t>02202L3040</t>
  </si>
  <si>
    <t>Итого по КЦ 24-53040-00000-00000</t>
  </si>
  <si>
    <t>25-53040-00000-00000</t>
  </si>
  <si>
    <t>Субсидии   на организацию бесплатного горячего питания обучающихся, получающих начальное общее образование в государственных и муниципальных организациях (КЦ 25-53040-00000-00000)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</si>
  <si>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(КЦ 2553030Х298570000000)</t>
  </si>
  <si>
    <t>Итого субсидия  (КЦ 2553030Х298570000000)</t>
  </si>
  <si>
    <t>2553030Х298570000000</t>
  </si>
  <si>
    <t>022Ю653030</t>
  </si>
  <si>
    <t>Социальные пособия и компенсации персоналу в денежной форме (выходные пособия и компенсации работникам при их увольнении)</t>
  </si>
  <si>
    <t>022Ю651790</t>
  </si>
  <si>
    <t>2550500Х298320000000</t>
  </si>
  <si>
    <t>Итого субсидия  КЦ 2550500Х298320000000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</si>
  <si>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(КЦ 2550500Х298320000000 )</t>
  </si>
  <si>
    <t>022Ю650500</t>
  </si>
  <si>
    <t xml:space="preserve"> Иные выплаты текущего характера физическим лицам (Возмещение убытков, вреда и судебных издержек)</t>
  </si>
  <si>
    <t>296100</t>
  </si>
  <si>
    <t>831</t>
  </si>
  <si>
    <t>853</t>
  </si>
  <si>
    <t>Иные выплаты текущего характера физическим лицам (Возмещение убытков, вреда и судебных издержек)</t>
  </si>
  <si>
    <t>254343200000320</t>
  </si>
  <si>
    <t>09</t>
  </si>
  <si>
    <t>02202S3540</t>
  </si>
  <si>
    <t>227300</t>
  </si>
  <si>
    <t>Расходы на оплату услуг по страхованию здоровья</t>
  </si>
  <si>
    <t>254343540000778</t>
  </si>
  <si>
    <t>Итого субсидия  КЦ 254343540000778</t>
  </si>
  <si>
    <t>Субсидия местным бюджетам на организацию отдыха детей в каникулярное время (КЦ 254343540000778)</t>
  </si>
  <si>
    <t>266400</t>
  </si>
  <si>
    <t>Социальные пособия и компенсации персоналу в денежной форме (оплата дополнительных выходных дней в месяц родителю (опекуну, попечителю) для ухода за детьми-инвалидами</t>
  </si>
  <si>
    <t>225800</t>
  </si>
  <si>
    <t>Текущий ремонт помещений и сетей инженерно-технического обеспечения</t>
  </si>
  <si>
    <t>Глава Администрации Прионежского муниципального района</t>
  </si>
  <si>
    <t>0400072920</t>
  </si>
  <si>
    <t xml:space="preserve"> БЮДЖЕТНАЯ СМЕТА НА 2026 ФИНАНСОВЫЙ ГОД И ПЛАНОВЫЙ ПЕРИОД 2027 И 2028 ГОДОВ</t>
  </si>
  <si>
    <t>Приложение № 1</t>
  </si>
  <si>
    <t>Сумма на текущий 2026 год</t>
  </si>
  <si>
    <t>Главный экономист ПЭО МУ "ЦБ № 1"</t>
  </si>
  <si>
    <t>Е. Л. Герасимова</t>
  </si>
  <si>
    <t xml:space="preserve"> (расшифровка подписи)</t>
  </si>
  <si>
    <t>"16" декабря 2025 г.</t>
  </si>
  <si>
    <t>№   015/00402/001    от  16  декабря 2025 года</t>
  </si>
  <si>
    <t>И. В. Ананьева</t>
  </si>
  <si>
    <t>Муниципальное общеобразовательное учреждение "Средняя общеобразовательная школа № 44"</t>
  </si>
  <si>
    <t>И. А. Сидорова</t>
  </si>
  <si>
    <t>Приложение № 2</t>
  </si>
  <si>
    <t>Г. Н. Шемет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</si>
  <si>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</si>
  <si>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</si>
  <si>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</si>
  <si>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</si>
  <si>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Услуги связи (почта)</t>
  </si>
  <si>
    <t>221300</t>
  </si>
  <si>
    <t>Аттестация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</si>
  <si>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</si>
  <si>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 (возмещение убытков, вреда и судебных издержек)</t>
  </si>
  <si>
    <t>Штрафы за нарушение законодательства о закупках и нарушенияе условий контракта (договоров)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</si>
  <si>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</si>
  <si>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</si>
  <si>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</si>
  <si>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</si>
  <si>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</si>
  <si>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</si>
  <si>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</si>
  <si>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</si>
  <si>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</si>
  <si>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Увеличение стоимости прочих материальных запасов однократного применения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</si>
  <si>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</si>
  <si>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Итого по КЦ 25-51790-00000-00000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</si>
  <si>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</si>
  <si>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2550500X298320000000</t>
  </si>
  <si>
    <t>Итого по КЦ 2550500X298320000000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</si>
  <si>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</si>
  <si>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2553030X298570000000</t>
  </si>
  <si>
    <t>Итого по КЦ 2553030X298570000000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</si>
  <si>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</si>
  <si>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23424210000210</t>
  </si>
  <si>
    <t>Итого по КЦ 254242100000210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</si>
  <si>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</si>
  <si>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</si>
  <si>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</si>
  <si>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</si>
  <si>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Итого по КЦ 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</si>
  <si>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</si>
  <si>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0220243210</t>
  </si>
  <si>
    <t>2343432000321</t>
  </si>
  <si>
    <t>Итого по КЦ 2343432000321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</si>
  <si>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</si>
  <si>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02202S3210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</si>
  <si>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</si>
  <si>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</si>
  <si>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0220175040</t>
  </si>
  <si>
    <t>342000</t>
  </si>
  <si>
    <t>234475040П0514</t>
  </si>
  <si>
    <t>Итого по КЦ 234475040П0514</t>
  </si>
  <si>
    <t>И.А. Сидорова</t>
  </si>
  <si>
    <t>И.В. Ананьева</t>
  </si>
  <si>
    <t>Е.Л. Герасимова</t>
  </si>
  <si>
    <t>ИЗМЕНЕНИЕ К БЮДЖЕТНОЙ СМЕТЕ НА 2026 ФИНАНСОВЫЙ ГОД И ПЛАНОВЫЙ ПЕРИОД 2027 И 2028 ГОДОВ</t>
  </si>
  <si>
    <t>на 16.12.2025 г</t>
  </si>
  <si>
    <t>№ 015/00402/002 от</t>
  </si>
  <si>
    <t>"15" января 2026 г.</t>
  </si>
  <si>
    <t>"22" января 2026 г.</t>
  </si>
  <si>
    <t>№ 015/00402/004 от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</si>
  <si>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(Субвенции) (КЦ 264272750000219)</t>
  </si>
  <si>
    <t>0220272750</t>
  </si>
  <si>
    <t>0220272751</t>
  </si>
  <si>
    <t>0220272753</t>
  </si>
  <si>
    <t>0220272754</t>
  </si>
  <si>
    <t>0220272755</t>
  </si>
  <si>
    <t>0220272756</t>
  </si>
  <si>
    <t>0220272757</t>
  </si>
  <si>
    <t>0220272758</t>
  </si>
  <si>
    <t>0220272759</t>
  </si>
  <si>
    <t>0220272760</t>
  </si>
  <si>
    <t>0220272761</t>
  </si>
  <si>
    <t>0220272762</t>
  </si>
  <si>
    <t>Итого по КЦ 264272750000219</t>
  </si>
  <si>
    <t>Е.А. Кондратьева</t>
  </si>
  <si>
    <t>И.о. Главы Администрации Прионежского муниципального района</t>
  </si>
  <si>
    <t>на 15.01.2026 г</t>
  </si>
  <si>
    <t>на 22.01.2026 г</t>
  </si>
  <si>
    <t>№ 015/00402/006 от</t>
  </si>
  <si>
    <t>"26" января 2026 г.</t>
  </si>
  <si>
    <t>Осуществление государственных полномочий Республики Карелия по предоставлению предусмотренных пунктом 5 части 1 статьи 9 Закона Республики Карелия от 20 декабря 2013 года № 1755-ЗРК "Об образовании" мер социальной поддержки и социального обслуживания обучающимся с ограниченными возможностями здоровья, за исключением обучающихся (воспитываемых) в государственных образовательных организациях Республики Карелия (Субвенции) (КЦ 264272740000210)</t>
  </si>
  <si>
    <t>0220272740</t>
  </si>
  <si>
    <t>Итого по КЦ 264272740000210</t>
  </si>
  <si>
    <t>264272740000210</t>
  </si>
  <si>
    <t>"27" января 2026 г.</t>
  </si>
  <si>
    <t>Реализация мероприятий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(Субсидии)  (КЦ 26-53040-00000-00000)</t>
  </si>
  <si>
    <t>26-53040-00000-00000</t>
  </si>
  <si>
    <t>Итого по КЦ 26-53040-00000-00000</t>
  </si>
  <si>
    <t>на 26.01.2026 г</t>
  </si>
  <si>
    <t>№ 015/00402/007, № 015/00402/025 от</t>
  </si>
  <si>
    <t>Итого по КЦ 26-51790-00000-00000</t>
  </si>
  <si>
    <t xml:space="preserve"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(Субсидия) (КЦ 26-51790-00000-00000) </t>
  </si>
  <si>
    <t>26-51790-00000-00000</t>
  </si>
  <si>
    <t>"02" февраля 2026 г.</t>
  </si>
  <si>
    <t>№ 015/00402/027 от</t>
  </si>
  <si>
    <t>на 27.01.2026 г</t>
  </si>
  <si>
    <t>на 02.02.2026 г</t>
  </si>
  <si>
    <t>"03" февраля 2026 г.</t>
  </si>
  <si>
    <t>№ 015/00402/029, № 015/00402/030 от</t>
  </si>
  <si>
    <t>"04" февраля 2026 г.</t>
  </si>
  <si>
    <t>на 03.02.2026 г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</si>
  <si>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имеющих детей  (КЦ 264373160000316) </t>
  </si>
  <si>
    <t>0320273160</t>
  </si>
  <si>
    <t>Итого по КЦ 264373160000316</t>
  </si>
  <si>
    <t>03202S3160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</si>
  <si>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2653030X298570000000)</t>
  </si>
  <si>
    <t>2653030X298570000000</t>
  </si>
  <si>
    <t>Итого по КЦ 2653030X298570000000</t>
  </si>
  <si>
    <t>2650500X298320000000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</si>
  <si>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2650500X298320000000) </t>
  </si>
  <si>
    <t>Итого по КЦ 2650500X298320000000</t>
  </si>
  <si>
    <t>№ 015/00402/031, № 015/00402/032, № 015/00402/033 от</t>
  </si>
  <si>
    <t>"26" февраля 2026 г.</t>
  </si>
  <si>
    <t>№ 015/00402/044 от</t>
  </si>
  <si>
    <t>на 04.02.2026 г</t>
  </si>
  <si>
    <t>"27" февраля 2026 г.</t>
  </si>
  <si>
    <t>на 26.02.2026 г</t>
  </si>
  <si>
    <t>№ 015/00402/045 от</t>
  </si>
  <si>
    <t>№№ 015/00402/047, 015/00402/048, 015/00402/049, 015/00402/050, 015/00402/051  от</t>
  </si>
  <si>
    <t>на 27.02.2026 г</t>
  </si>
  <si>
    <t>"03" марта 2026 г.</t>
  </si>
  <si>
    <t>Руководитель учреждения</t>
  </si>
  <si>
    <t>Руководитель МУ "ЦБ № 1"</t>
  </si>
  <si>
    <t>Ответственное лицо МУ "ЦБ № 1"</t>
  </si>
  <si>
    <t>"27" марта 2026 г.</t>
  </si>
  <si>
    <t>№№ 015/00402/164 от</t>
  </si>
  <si>
    <t>на 03.03.2026 г</t>
  </si>
  <si>
    <t>А.С. Фомина</t>
  </si>
  <si>
    <t>"30" марта 2026 г.</t>
  </si>
  <si>
    <t>№№ 015/00402/165, 015/00402/166 от</t>
  </si>
  <si>
    <t>на 27.03.2026 г</t>
  </si>
  <si>
    <t>"07" апреля 2026 г.</t>
  </si>
  <si>
    <t>на 30.03.2026 г</t>
  </si>
  <si>
    <t>№ 015/00402/187 от</t>
  </si>
  <si>
    <t>на 07.04.2026 г</t>
  </si>
  <si>
    <t>"10" апреля 2026 г.</t>
  </si>
  <si>
    <t>№ 015/00402/192 от</t>
  </si>
  <si>
    <t>"16" апреля 2026 г.</t>
  </si>
  <si>
    <t>на 10.04.2026 г</t>
  </si>
  <si>
    <t>№ 015/00402/195; № 015/00402/196 от</t>
  </si>
  <si>
    <t>Е. А. Кондратьева</t>
  </si>
  <si>
    <t>"17" апреля 2026 г.</t>
  </si>
  <si>
    <t>на 16.04.2026 г</t>
  </si>
  <si>
    <t>№ 015/00402/197 от</t>
  </si>
  <si>
    <t>на 17.04.2026 г</t>
  </si>
  <si>
    <t>"27" апреля 2026 г.</t>
  </si>
  <si>
    <t>№ 015/00402/201, № 015/00402/202 от</t>
  </si>
  <si>
    <t>"13" мая 2026 г.</t>
  </si>
  <si>
    <t>на 27.04.2026 г</t>
  </si>
  <si>
    <t>Т.И. Мотузко</t>
  </si>
  <si>
    <t>№ 015/00402/211 от</t>
  </si>
  <si>
    <t>"14" мая 2026 г.</t>
  </si>
  <si>
    <t>№ 015/00402/212 от</t>
  </si>
  <si>
    <t>на 13.05.2026 г</t>
  </si>
  <si>
    <t>"15" мая 2026 г.</t>
  </si>
  <si>
    <t>№ 015/00402/214, № 015/00402/215 от</t>
  </si>
  <si>
    <t>на 14.05.2026 г</t>
  </si>
  <si>
    <t>"18" мая 2026 г.</t>
  </si>
  <si>
    <t>№ 015/00402/217 от</t>
  </si>
  <si>
    <t>на 15.05.2026 г</t>
  </si>
  <si>
    <t>"20" мая 2026 г.</t>
  </si>
  <si>
    <t>на 18.05.2026 г</t>
  </si>
  <si>
    <t>№ 015/00402/218 от</t>
  </si>
  <si>
    <t>Мероприятия по организации временного трудоустройства несовершеннолетних граждан (КЦ 1000)</t>
  </si>
  <si>
    <t>№ 015/00402/220 от</t>
  </si>
  <si>
    <t>"22" мая 2026 г.</t>
  </si>
  <si>
    <t>на 20.05.2026 г</t>
  </si>
  <si>
    <t>"02" июня 2026 г.</t>
  </si>
  <si>
    <t>№ 015/00402/228, 015/00402/229 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</si>
</sst>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26"/>
      </patternFill>
    </fill>
    <fill>
      <patternFill patternType="solid">
        <fgColor indexed="11"/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2" borderId="0" xfId="0" applyFont="1" applyFill="1" applyAlignment="1"/>
    <xf numFmtId="0" fontId="4" fillId="0" borderId="0" xfId="1" applyFont="1" applyFill="1" applyAlignment="1"/>
    <xf numFmtId="0" fontId="4" fillId="3" borderId="0" xfId="1" applyFont="1" applyFill="1" applyAlignment="1"/>
    <xf numFmtId="0" fontId="4" fillId="4" borderId="0" xfId="1" applyFont="1" applyFill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4" fillId="0" borderId="1" xfId="1" applyFont="1" applyFill="1" applyBorder="1" applyAlignment="1"/>
    <xf numFmtId="0" fontId="4" fillId="0" borderId="0" xfId="1" applyFont="1" applyFill="1" applyBorder="1" applyAlignment="1"/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/>
    <xf numFmtId="0" fontId="1" fillId="0" borderId="0" xfId="0" applyFont="1" applyAlignment="1">
      <alignment horizontal="right"/>
    </xf>
    <xf numFmtId="0" fontId="4" fillId="4" borderId="0" xfId="1" applyFont="1" applyFill="1" applyAlignment="1">
      <alignment horizontal="center"/>
    </xf>
    <xf numFmtId="0" fontId="4" fillId="4" borderId="0" xfId="1" applyFont="1" applyFill="1" applyBorder="1" applyAlignment="1">
      <alignment horizont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5" fillId="0" borderId="0" xfId="0" applyFont="1" applyBorder="1" applyAlignment="1"/>
    <xf numFmtId="0" fontId="1" fillId="0" borderId="0" xfId="0" applyFont="1" applyBorder="1"/>
    <xf numFmtId="49" fontId="1" fillId="0" borderId="0" xfId="0" applyNumberFormat="1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0" xfId="0" applyFont="1" applyBorder="1" applyAlignment="1">
      <alignment horizontal="right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/>
    </xf>
    <xf numFmtId="4" fontId="4" fillId="3" borderId="1" xfId="1" applyNumberFormat="1" applyFont="1" applyFill="1" applyBorder="1" applyAlignment="1">
      <alignment horizontal="right" vertical="distributed"/>
    </xf>
    <xf numFmtId="4" fontId="6" fillId="0" borderId="1" xfId="0" applyNumberFormat="1" applyFont="1" applyBorder="1" applyAlignment="1">
      <alignment horizontal="right" vertical="distributed"/>
    </xf>
    <xf numFmtId="4" fontId="4" fillId="0" borderId="1" xfId="0" applyNumberFormat="1" applyFont="1" applyFill="1" applyBorder="1" applyAlignment="1">
      <alignment horizontal="right" vertical="distributed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distributed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distributed"/>
    </xf>
    <xf numFmtId="4" fontId="4" fillId="0" borderId="1" xfId="0" applyNumberFormat="1" applyFont="1" applyBorder="1" applyAlignment="1">
      <alignment horizontal="right" vertical="distributed"/>
    </xf>
    <xf numFmtId="49" fontId="4" fillId="0" borderId="1" xfId="0" applyNumberFormat="1" applyFont="1" applyBorder="1" applyAlignment="1">
      <alignment horizontal="center"/>
    </xf>
    <xf numFmtId="49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right" vertical="distributed" wrapText="1"/>
    </xf>
    <xf numFmtId="4" fontId="4" fillId="5" borderId="1" xfId="1" applyNumberFormat="1" applyFont="1" applyFill="1" applyBorder="1" applyAlignment="1">
      <alignment horizontal="right" vertical="distributed" wrapText="1"/>
    </xf>
    <xf numFmtId="0" fontId="6" fillId="0" borderId="1" xfId="2" applyFont="1" applyFill="1" applyBorder="1" applyAlignment="1">
      <alignment vertical="center" wrapText="1"/>
    </xf>
    <xf numFmtId="49" fontId="6" fillId="6" borderId="1" xfId="3" applyNumberFormat="1" applyFont="1" applyFill="1" applyBorder="1" applyAlignment="1">
      <alignment horizontal="center" vertical="center" wrapText="1"/>
    </xf>
    <xf numFmtId="4" fontId="6" fillId="3" borderId="1" xfId="1" applyNumberFormat="1" applyFont="1" applyFill="1" applyBorder="1" applyAlignment="1">
      <alignment horizontal="right" vertical="distributed"/>
    </xf>
    <xf numFmtId="49" fontId="6" fillId="7" borderId="1" xfId="5" applyNumberFormat="1" applyFont="1" applyFill="1" applyBorder="1" applyAlignment="1">
      <alignment vertical="center" wrapText="1"/>
    </xf>
    <xf numFmtId="4" fontId="6" fillId="7" borderId="1" xfId="0" applyNumberFormat="1" applyFont="1" applyFill="1" applyBorder="1" applyAlignment="1">
      <alignment horizontal="right" vertical="distributed"/>
    </xf>
    <xf numFmtId="4" fontId="6" fillId="8" borderId="1" xfId="1" applyNumberFormat="1" applyFont="1" applyFill="1" applyBorder="1" applyAlignment="1">
      <alignment horizontal="right" vertical="distributed"/>
    </xf>
    <xf numFmtId="49" fontId="4" fillId="3" borderId="4" xfId="1" applyNumberFormat="1" applyFont="1" applyFill="1" applyBorder="1" applyAlignment="1">
      <alignment horizontal="center" vertical="center" wrapText="1"/>
    </xf>
    <xf numFmtId="49" fontId="6" fillId="6" borderId="4" xfId="3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distributed"/>
    </xf>
    <xf numFmtId="4" fontId="6" fillId="3" borderId="4" xfId="1" applyNumberFormat="1" applyFont="1" applyFill="1" applyBorder="1" applyAlignment="1">
      <alignment horizontal="right" vertical="distributed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right" vertical="center"/>
    </xf>
    <xf numFmtId="4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/>
    <xf numFmtId="4" fontId="4" fillId="0" borderId="1" xfId="1" applyNumberFormat="1" applyFont="1" applyFill="1" applyBorder="1" applyAlignment="1">
      <alignment horizontal="right" vertical="distributed"/>
    </xf>
    <xf numFmtId="49" fontId="6" fillId="6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3" borderId="1" xfId="1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horizontal="right" vertical="distributed" wrapText="1"/>
    </xf>
    <xf numFmtId="4" fontId="4" fillId="3" borderId="1" xfId="1" applyNumberFormat="1" applyFont="1" applyFill="1" applyBorder="1" applyAlignment="1">
      <alignment horizontal="right" vertical="center"/>
    </xf>
    <xf numFmtId="4" fontId="4" fillId="2" borderId="5" xfId="1" applyNumberFormat="1" applyFont="1" applyFill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6" fillId="2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/>
    </xf>
    <xf numFmtId="4" fontId="6" fillId="0" borderId="1" xfId="2" applyNumberFormat="1" applyFont="1" applyFill="1" applyBorder="1" applyAlignment="1">
      <alignment horizontal="right" vertical="center"/>
    </xf>
    <xf numFmtId="49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/>
    <xf numFmtId="0" fontId="1" fillId="0" borderId="2" xfId="0" applyFont="1" applyBorder="1"/>
    <xf numFmtId="0" fontId="1" fillId="0" borderId="6" xfId="0" applyFont="1" applyBorder="1"/>
    <xf numFmtId="0" fontId="1" fillId="0" borderId="6" xfId="0" applyFont="1" applyBorder="1" applyAlignment="1"/>
    <xf numFmtId="0" fontId="1" fillId="0" borderId="7" xfId="0" applyFont="1" applyBorder="1" applyAlignment="1"/>
    <xf numFmtId="4" fontId="4" fillId="9" borderId="1" xfId="0" applyNumberFormat="1" applyFont="1" applyFill="1" applyBorder="1" applyAlignment="1">
      <alignment horizontal="right" vertical="distributed" wrapText="1"/>
    </xf>
    <xf numFmtId="0" fontId="9" fillId="0" borderId="0" xfId="0" applyFont="1"/>
    <xf numFmtId="0" fontId="9" fillId="0" borderId="0" xfId="0" applyFont="1" applyBorder="1" applyAlignment="1">
      <alignment horizontal="left"/>
    </xf>
    <xf numFmtId="0" fontId="1" fillId="0" borderId="2" xfId="0" applyFont="1" applyBorder="1" applyAlignment="1"/>
    <xf numFmtId="0" fontId="9" fillId="0" borderId="0" xfId="0" applyFont="1" applyBorder="1" applyAlignment="1">
      <alignment horizontal="center" vertical="center"/>
    </xf>
    <xf numFmtId="4" fontId="3" fillId="0" borderId="4" xfId="0" applyNumberFormat="1" applyFont="1" applyFill="1" applyBorder="1" applyAlignment="1">
      <alignment vertical="distributed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/>
    </xf>
    <xf numFmtId="4" fontId="4" fillId="12" borderId="1" xfId="0" applyNumberFormat="1" applyFont="1" applyFill="1" applyBorder="1" applyAlignment="1">
      <alignment horizontal="right" vertical="distributed" wrapText="1"/>
    </xf>
    <xf numFmtId="49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0" fillId="0" borderId="0" xfId="7"/>
    <xf numFmtId="0" fontId="10" fillId="0" borderId="0" xfId="7" applyAlignment="1">
      <alignment horizontal="right"/>
    </xf>
    <xf numFmtId="0" fontId="13" fillId="0" borderId="2" xfId="7" applyFont="1" applyBorder="1" applyAlignment="1"/>
    <xf numFmtId="0" fontId="10" fillId="0" borderId="0" xfId="7" applyBorder="1"/>
    <xf numFmtId="0" fontId="10" fillId="0" borderId="1" xfId="7" applyBorder="1"/>
    <xf numFmtId="0" fontId="10" fillId="0" borderId="1" xfId="7" applyBorder="1" applyAlignment="1">
      <alignment horizontal="right"/>
    </xf>
    <xf numFmtId="164" fontId="10" fillId="0" borderId="1" xfId="7" applyNumberFormat="1" applyBorder="1" applyAlignment="1">
      <alignment horizontal="right"/>
    </xf>
    <xf numFmtId="0" fontId="14" fillId="0" borderId="2" xfId="7" applyFont="1" applyBorder="1"/>
    <xf numFmtId="0" fontId="10" fillId="0" borderId="2" xfId="7" applyBorder="1"/>
    <xf numFmtId="0" fontId="15" fillId="0" borderId="9" xfId="7" applyFont="1" applyBorder="1"/>
    <xf numFmtId="0" fontId="10" fillId="0" borderId="9" xfId="7" applyBorder="1"/>
    <xf numFmtId="0" fontId="16" fillId="0" borderId="1" xfId="7" applyFont="1" applyBorder="1" applyAlignment="1">
      <alignment horizontal="center" vertical="center" wrapText="1"/>
    </xf>
    <xf numFmtId="0" fontId="16" fillId="0" borderId="0" xfId="7" applyFont="1"/>
    <xf numFmtId="0" fontId="10" fillId="0" borderId="1" xfId="7" applyBorder="1" applyAlignment="1">
      <alignment horizontal="center" vertical="center" wrapText="1"/>
    </xf>
    <xf numFmtId="4" fontId="10" fillId="0" borderId="1" xfId="7" applyNumberFormat="1" applyBorder="1" applyAlignment="1">
      <alignment horizontal="center" vertical="center" wrapText="1"/>
    </xf>
    <xf numFmtId="0" fontId="13" fillId="13" borderId="1" xfId="7" applyFont="1" applyFill="1" applyBorder="1" applyAlignment="1">
      <alignment horizontal="center" vertical="center" wrapText="1"/>
    </xf>
    <xf numFmtId="0" fontId="10" fillId="13" borderId="1" xfId="7" applyFill="1" applyBorder="1" applyAlignment="1">
      <alignment horizontal="center" vertical="center" wrapText="1"/>
    </xf>
    <xf numFmtId="4" fontId="13" fillId="13" borderId="1" xfId="7" applyNumberFormat="1" applyFont="1" applyFill="1" applyBorder="1" applyAlignment="1">
      <alignment horizontal="center" vertical="center" wrapText="1"/>
    </xf>
    <xf numFmtId="1" fontId="10" fillId="0" borderId="1" xfId="7" applyNumberFormat="1" applyBorder="1" applyAlignment="1">
      <alignment horizontal="center" vertical="center" wrapText="1"/>
    </xf>
    <xf numFmtId="0" fontId="13" fillId="0" borderId="0" xfId="7" applyFont="1"/>
    <xf numFmtId="4" fontId="10" fillId="13" borderId="1" xfId="7" applyNumberFormat="1" applyFill="1" applyBorder="1" applyAlignment="1">
      <alignment horizontal="center" vertical="center" wrapText="1"/>
    </xf>
    <xf numFmtId="0" fontId="15" fillId="0" borderId="0" xfId="7" applyFont="1"/>
    <xf numFmtId="0" fontId="15" fillId="0" borderId="1" xfId="7" applyFont="1" applyBorder="1" applyAlignment="1">
      <alignment horizontal="center" vertical="center" wrapText="1"/>
    </xf>
    <xf numFmtId="4" fontId="15" fillId="0" borderId="1" xfId="7" applyNumberFormat="1" applyFont="1" applyBorder="1" applyAlignment="1">
      <alignment horizontal="center" vertical="center" wrapText="1"/>
    </xf>
    <xf numFmtId="1" fontId="15" fillId="0" borderId="1" xfId="7" applyNumberFormat="1" applyFont="1" applyBorder="1" applyAlignment="1">
      <alignment horizontal="center" vertical="center" wrapText="1"/>
    </xf>
    <xf numFmtId="0" fontId="15" fillId="13" borderId="1" xfId="7" applyFont="1" applyFill="1" applyBorder="1" applyAlignment="1">
      <alignment horizontal="center" vertical="center" wrapText="1"/>
    </xf>
    <xf numFmtId="0" fontId="17" fillId="0" borderId="2" xfId="7" applyFont="1" applyBorder="1"/>
    <xf numFmtId="0" fontId="17" fillId="0" borderId="0" xfId="7" applyFont="1"/>
    <xf numFmtId="49" fontId="10" fillId="0" borderId="1" xfId="7" applyNumberFormat="1" applyBorder="1" applyAlignment="1">
      <alignment horizontal="center" vertical="center" wrapText="1"/>
    </xf>
    <xf numFmtId="4" fontId="10" fillId="0" borderId="1" xfId="7" applyNumberFormat="1" applyFill="1" applyBorder="1" applyAlignment="1">
      <alignment horizontal="center" vertical="center" wrapText="1"/>
    </xf>
    <xf numFmtId="49" fontId="13" fillId="13" borderId="1" xfId="7" applyNumberFormat="1" applyFont="1" applyFill="1" applyBorder="1" applyAlignment="1">
      <alignment horizontal="center" vertical="center" wrapText="1"/>
    </xf>
    <xf numFmtId="0" fontId="6" fillId="11" borderId="1" xfId="3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4" borderId="0" xfId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5" borderId="1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left" vertical="center" wrapText="1"/>
    </xf>
    <xf numFmtId="0" fontId="7" fillId="10" borderId="1" xfId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9" fillId="0" borderId="6" xfId="0" applyFont="1" applyFill="1" applyBorder="1" applyAlignment="1">
      <alignment horizontal="left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5" borderId="11" xfId="1" applyNumberFormat="1" applyFont="1" applyFill="1" applyBorder="1" applyAlignment="1">
      <alignment horizontal="center" vertical="center" wrapText="1"/>
    </xf>
    <xf numFmtId="49" fontId="4" fillId="5" borderId="12" xfId="1" applyNumberFormat="1" applyFont="1" applyFill="1" applyBorder="1" applyAlignment="1">
      <alignment horizontal="center" vertical="center" wrapText="1"/>
    </xf>
    <xf numFmtId="49" fontId="6" fillId="7" borderId="8" xfId="5" applyNumberFormat="1" applyFont="1" applyFill="1" applyBorder="1" applyAlignment="1">
      <alignment horizontal="center" vertical="center" wrapText="1"/>
    </xf>
    <xf numFmtId="49" fontId="6" fillId="7" borderId="9" xfId="5" applyNumberFormat="1" applyFont="1" applyFill="1" applyBorder="1" applyAlignment="1">
      <alignment horizontal="center" vertical="center" wrapText="1"/>
    </xf>
    <xf numFmtId="49" fontId="6" fillId="7" borderId="10" xfId="5" applyNumberFormat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5" borderId="1" xfId="1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6" fillId="0" borderId="8" xfId="7" applyFont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10" xfId="7" applyFont="1" applyBorder="1" applyAlignment="1">
      <alignment horizontal="center" vertical="center" wrapText="1"/>
    </xf>
    <xf numFmtId="0" fontId="10" fillId="0" borderId="0" xfId="7" applyAlignment="1">
      <alignment horizontal="center"/>
    </xf>
    <xf numFmtId="0" fontId="10" fillId="0" borderId="2" xfId="7" applyBorder="1" applyAlignment="1">
      <alignment horizontal="center"/>
    </xf>
    <xf numFmtId="0" fontId="11" fillId="0" borderId="0" xfId="7" applyFont="1" applyAlignment="1">
      <alignment horizontal="center"/>
    </xf>
    <xf numFmtId="0" fontId="12" fillId="0" borderId="2" xfId="7" applyFont="1" applyBorder="1" applyAlignment="1">
      <alignment horizontal="right"/>
    </xf>
    <xf numFmtId="0" fontId="10" fillId="0" borderId="11" xfId="7" applyBorder="1" applyAlignment="1">
      <alignment horizontal="right"/>
    </xf>
    <xf numFmtId="0" fontId="13" fillId="0" borderId="0" xfId="7" applyFont="1" applyAlignment="1">
      <alignment horizontal="center"/>
    </xf>
    <xf numFmtId="0" fontId="13" fillId="0" borderId="2" xfId="7" applyFont="1" applyFill="1" applyBorder="1" applyAlignment="1">
      <alignment horizontal="right" wrapText="1"/>
    </xf>
    <xf numFmtId="0" fontId="10" fillId="13" borderId="8" xfId="7" applyFill="1" applyBorder="1" applyAlignment="1">
      <alignment horizontal="center" vertical="center" wrapText="1"/>
    </xf>
    <xf numFmtId="0" fontId="10" fillId="13" borderId="9" xfId="7" applyFill="1" applyBorder="1" applyAlignment="1">
      <alignment horizontal="center" vertical="center" wrapText="1"/>
    </xf>
    <xf numFmtId="0" fontId="10" fillId="13" borderId="10" xfId="7" applyFill="1" applyBorder="1" applyAlignment="1">
      <alignment horizontal="center" vertical="center" wrapText="1"/>
    </xf>
    <xf numFmtId="0" fontId="13" fillId="13" borderId="8" xfId="7" applyFont="1" applyFill="1" applyBorder="1" applyAlignment="1">
      <alignment horizontal="center" vertical="center" wrapText="1"/>
    </xf>
    <xf numFmtId="0" fontId="13" fillId="13" borderId="9" xfId="7" applyFont="1" applyFill="1" applyBorder="1" applyAlignment="1">
      <alignment horizontal="center" vertical="center" wrapText="1"/>
    </xf>
    <xf numFmtId="0" fontId="13" fillId="13" borderId="10" xfId="7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2" xfId="3" xr:uid="{00000000-0005-0000-0000-000003000000}"/>
    <cellStyle name="Обычный 3 3" xfId="7" xr:uid="{00000000-0005-0000-0000-000004000000}"/>
    <cellStyle name="Обычный 4" xfId="4" xr:uid="{00000000-0005-0000-0000-000005000000}"/>
    <cellStyle name="Обычный 4 2" xfId="5" xr:uid="{00000000-0005-0000-0000-000006000000}"/>
    <cellStyle name="Обычный 5 2" xfId="6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69"/>
  <sheetViews>
    <sheetView view="pageBreakPreview" topLeftCell="A39" zoomScale="80" zoomScaleNormal="70" zoomScaleSheetLayoutView="80" workbookViewId="0">
      <selection activeCell="M155" sqref="M155"/>
    </sheetView>
  </sheetViews>
  <sheetFormatPr defaultColWidth="8.85546875" defaultRowHeight="12.75" x14ac:dyDescent="0.2"/>
  <cols>
    <col min="1" max="1" width="79.85546875" style="1" customWidth="1"/>
    <col min="2" max="3" width="8.85546875" style="1"/>
    <col min="4" max="4" width="17.7109375" style="1" customWidth="1"/>
    <col min="5" max="5" width="8.85546875" style="1"/>
    <col min="6" max="6" width="12.28515625" style="1" customWidth="1"/>
    <col min="7" max="7" width="14.42578125" style="1" customWidth="1"/>
    <col min="8" max="8" width="16.42578125" style="1" hidden="1" customWidth="1"/>
    <col min="9" max="9" width="15.42578125" style="1" hidden="1" customWidth="1"/>
    <col min="10" max="10" width="21.140625" style="1" customWidth="1"/>
    <col min="11" max="11" width="17.85546875" style="1" hidden="1" customWidth="1"/>
    <col min="12" max="12" width="15.42578125" style="1" hidden="1" customWidth="1"/>
    <col min="13" max="13" width="21.140625" style="1" customWidth="1"/>
    <col min="14" max="14" width="16.28515625" style="1" hidden="1" customWidth="1"/>
    <col min="15" max="15" width="15.7109375" style="1" hidden="1" customWidth="1"/>
    <col min="16" max="16" width="21.140625" style="1" customWidth="1"/>
    <col min="17" max="16384" width="8.85546875" style="11"/>
  </cols>
  <sheetData>
    <row r="1" spans="1:16" x14ac:dyDescent="0.2">
      <c r="P1" s="14" t="s">
        <v>205</v>
      </c>
    </row>
    <row r="2" spans="1:16" x14ac:dyDescent="0.2">
      <c r="H2" s="14"/>
      <c r="I2" s="14"/>
      <c r="J2" s="14"/>
      <c r="P2" s="14" t="s">
        <v>0</v>
      </c>
    </row>
    <row r="3" spans="1:16" x14ac:dyDescent="0.2">
      <c r="H3" s="14"/>
      <c r="I3" s="14"/>
      <c r="J3" s="14"/>
      <c r="P3" s="14" t="s">
        <v>1</v>
      </c>
    </row>
    <row r="4" spans="1:16" x14ac:dyDescent="0.2">
      <c r="H4" s="14"/>
      <c r="I4" s="14"/>
      <c r="J4" s="14"/>
      <c r="P4" s="14" t="s">
        <v>2</v>
      </c>
    </row>
    <row r="5" spans="1:16" x14ac:dyDescent="0.2">
      <c r="H5" s="14"/>
      <c r="I5" s="14"/>
      <c r="J5" s="14"/>
      <c r="P5" s="14" t="s">
        <v>3</v>
      </c>
    </row>
    <row r="6" spans="1:16" x14ac:dyDescent="0.2">
      <c r="H6" s="14"/>
      <c r="I6" s="14"/>
      <c r="J6" s="14"/>
      <c r="P6" s="14" t="s">
        <v>4</v>
      </c>
    </row>
    <row r="7" spans="1:16" x14ac:dyDescent="0.2">
      <c r="H7" s="14"/>
      <c r="I7" s="14"/>
      <c r="J7" s="14"/>
      <c r="P7" s="14" t="s">
        <v>5</v>
      </c>
    </row>
    <row r="8" spans="1:16" x14ac:dyDescent="0.2">
      <c r="H8" s="14"/>
      <c r="I8" s="14"/>
      <c r="J8" s="14"/>
      <c r="P8" s="14" t="s">
        <v>147</v>
      </c>
    </row>
    <row r="9" spans="1:16" ht="15" x14ac:dyDescent="0.25">
      <c r="A9" s="143"/>
      <c r="B9" s="143"/>
      <c r="C9" s="143"/>
      <c r="D9" s="143"/>
      <c r="E9" s="143"/>
      <c r="F9" s="143"/>
      <c r="G9" s="143"/>
      <c r="H9" s="143"/>
      <c r="I9" s="15"/>
      <c r="J9" s="15"/>
      <c r="K9" s="2"/>
      <c r="L9" s="2"/>
      <c r="M9" s="2"/>
      <c r="N9" s="2"/>
      <c r="O9" s="2"/>
      <c r="P9" s="2"/>
    </row>
    <row r="10" spans="1:16" ht="15" x14ac:dyDescent="0.25">
      <c r="A10" s="16"/>
      <c r="B10" s="16"/>
      <c r="C10" s="16"/>
      <c r="D10" s="16"/>
      <c r="E10" s="16"/>
      <c r="I10" s="17"/>
      <c r="J10" s="17"/>
      <c r="K10" s="17"/>
      <c r="L10" s="17"/>
      <c r="M10" s="17" t="s">
        <v>6</v>
      </c>
      <c r="N10" s="17"/>
      <c r="O10" s="17"/>
      <c r="P10" s="17"/>
    </row>
    <row r="11" spans="1:16" ht="14.45" customHeight="1" x14ac:dyDescent="0.25">
      <c r="A11" s="16"/>
      <c r="B11" s="16"/>
      <c r="C11" s="16"/>
      <c r="D11" s="16"/>
      <c r="E11" s="16"/>
      <c r="I11" s="17"/>
      <c r="J11" s="144" t="s">
        <v>202</v>
      </c>
      <c r="K11" s="144"/>
      <c r="L11" s="144"/>
      <c r="M11" s="144"/>
      <c r="N11" s="144"/>
      <c r="O11" s="144"/>
      <c r="P11" s="144"/>
    </row>
    <row r="12" spans="1:16" ht="12" customHeight="1" x14ac:dyDescent="0.25">
      <c r="A12" s="16"/>
      <c r="B12" s="16"/>
      <c r="C12" s="16"/>
      <c r="D12" s="16"/>
      <c r="E12" s="16"/>
      <c r="I12" s="19"/>
      <c r="J12" s="145" t="s">
        <v>7</v>
      </c>
      <c r="K12" s="145"/>
      <c r="L12" s="145"/>
      <c r="M12" s="145"/>
      <c r="N12" s="145"/>
      <c r="O12" s="145"/>
      <c r="P12" s="145"/>
    </row>
    <row r="13" spans="1:16" ht="15" x14ac:dyDescent="0.25">
      <c r="A13" s="16"/>
      <c r="B13" s="16"/>
      <c r="C13" s="16"/>
      <c r="D13" s="16"/>
      <c r="E13" s="16"/>
      <c r="I13" s="20"/>
      <c r="J13" s="20"/>
      <c r="K13" s="20"/>
      <c r="L13" s="20"/>
      <c r="M13" s="20"/>
      <c r="N13" s="21"/>
      <c r="O13" s="20"/>
      <c r="P13" s="17"/>
    </row>
    <row r="14" spans="1:16" ht="13.9" customHeight="1" x14ac:dyDescent="0.25">
      <c r="A14" s="16"/>
      <c r="B14" s="16"/>
      <c r="C14" s="16"/>
      <c r="D14" s="16"/>
      <c r="E14" s="16"/>
      <c r="I14" s="17"/>
      <c r="J14" s="144" t="s">
        <v>8</v>
      </c>
      <c r="K14" s="144"/>
      <c r="L14" s="144"/>
      <c r="M14" s="144"/>
      <c r="N14" s="144"/>
      <c r="O14" s="144"/>
      <c r="P14" s="144"/>
    </row>
    <row r="15" spans="1:16" ht="12" customHeight="1" x14ac:dyDescent="0.25">
      <c r="A15" s="16"/>
      <c r="B15" s="16"/>
      <c r="C15" s="16"/>
      <c r="D15" s="16"/>
      <c r="E15" s="16"/>
      <c r="I15" s="22"/>
      <c r="J15" s="148" t="s">
        <v>9</v>
      </c>
      <c r="K15" s="148"/>
      <c r="L15" s="148"/>
      <c r="M15" s="148"/>
      <c r="N15" s="148"/>
      <c r="O15" s="148"/>
      <c r="P15" s="148"/>
    </row>
    <row r="16" spans="1:16" ht="15" x14ac:dyDescent="0.25">
      <c r="A16" s="16"/>
      <c r="B16" s="16"/>
      <c r="C16" s="16"/>
      <c r="D16" s="16"/>
      <c r="E16" s="16"/>
      <c r="I16" s="20"/>
      <c r="J16" s="20"/>
      <c r="K16" s="20"/>
      <c r="L16" s="20"/>
      <c r="M16" s="20"/>
      <c r="N16" s="21"/>
      <c r="O16" s="20"/>
      <c r="P16" s="17"/>
    </row>
    <row r="17" spans="1:16" ht="13.9" customHeight="1" x14ac:dyDescent="0.25">
      <c r="A17" s="16"/>
      <c r="B17" s="16"/>
      <c r="C17" s="16"/>
      <c r="D17" s="16"/>
      <c r="E17" s="16"/>
      <c r="I17" s="17"/>
      <c r="J17" s="101"/>
      <c r="K17" s="101"/>
      <c r="L17" s="101"/>
      <c r="M17" s="101"/>
      <c r="N17" s="101"/>
      <c r="O17" s="101"/>
      <c r="P17" s="18" t="s">
        <v>150</v>
      </c>
    </row>
    <row r="18" spans="1:16" ht="14.25" customHeight="1" x14ac:dyDescent="0.25">
      <c r="A18" s="16"/>
      <c r="B18" s="16"/>
      <c r="C18" s="16"/>
      <c r="D18" s="16"/>
      <c r="E18" s="16"/>
      <c r="I18" s="17"/>
      <c r="J18" s="151" t="s">
        <v>81</v>
      </c>
      <c r="K18" s="151"/>
      <c r="L18" s="151"/>
      <c r="M18" s="151"/>
      <c r="N18" s="17"/>
      <c r="O18" s="17"/>
      <c r="P18" s="19" t="s">
        <v>209</v>
      </c>
    </row>
    <row r="19" spans="1:16" ht="15" x14ac:dyDescent="0.25">
      <c r="A19" s="16"/>
      <c r="B19" s="16"/>
      <c r="C19" s="16"/>
      <c r="D19" s="16"/>
      <c r="E19" s="16"/>
      <c r="I19" s="23"/>
      <c r="J19" s="25" t="s">
        <v>210</v>
      </c>
      <c r="K19" s="24"/>
      <c r="L19" s="24"/>
      <c r="M19" s="100"/>
      <c r="N19" s="25"/>
      <c r="O19" s="23"/>
      <c r="P19" s="17"/>
    </row>
    <row r="20" spans="1:16" ht="28.9" customHeight="1" x14ac:dyDescent="0.25">
      <c r="A20" s="15"/>
      <c r="B20" s="15"/>
      <c r="C20" s="15"/>
      <c r="D20" s="15"/>
      <c r="E20" s="15"/>
      <c r="F20" s="26"/>
      <c r="G20" s="26"/>
      <c r="H20" s="26"/>
      <c r="I20" s="26"/>
      <c r="J20" s="26"/>
      <c r="K20" s="27"/>
      <c r="L20" s="27"/>
      <c r="M20" s="27"/>
      <c r="N20" s="27"/>
      <c r="O20" s="27"/>
      <c r="P20" s="2"/>
    </row>
    <row r="21" spans="1:16" ht="14.25" x14ac:dyDescent="0.2">
      <c r="A21" s="146" t="s">
        <v>204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</row>
    <row r="22" spans="1:16" ht="15" x14ac:dyDescent="0.25">
      <c r="A22" s="15"/>
      <c r="B22" s="16"/>
      <c r="C22" s="16"/>
      <c r="D22" s="16"/>
      <c r="E22" s="16"/>
      <c r="F22" s="16"/>
      <c r="G22" s="16"/>
      <c r="H22" s="26"/>
      <c r="I22" s="26"/>
      <c r="J22" s="26"/>
      <c r="K22" s="27"/>
      <c r="L22" s="27"/>
      <c r="M22" s="27"/>
      <c r="N22" s="27"/>
      <c r="O22" s="27"/>
      <c r="P22" s="2"/>
    </row>
    <row r="23" spans="1:16" ht="15" x14ac:dyDescent="0.25">
      <c r="A23" s="2"/>
      <c r="B23" s="147" t="s">
        <v>211</v>
      </c>
      <c r="C23" s="147"/>
      <c r="D23" s="147"/>
      <c r="E23" s="147"/>
      <c r="F23" s="147"/>
      <c r="G23" s="147"/>
      <c r="H23" s="147"/>
      <c r="I23" s="147"/>
      <c r="J23" s="147"/>
      <c r="K23" s="147"/>
      <c r="L23" s="17"/>
      <c r="M23" s="24"/>
      <c r="N23" s="24"/>
      <c r="O23" s="27"/>
      <c r="P23" s="2"/>
    </row>
    <row r="24" spans="1:16" x14ac:dyDescent="0.2">
      <c r="B24" s="157" t="s">
        <v>126</v>
      </c>
      <c r="C24" s="157"/>
      <c r="D24" s="157"/>
      <c r="E24" s="157"/>
      <c r="F24" s="157"/>
      <c r="G24" s="157"/>
      <c r="H24" s="157"/>
      <c r="I24" s="157"/>
      <c r="J24" s="157"/>
      <c r="K24" s="157"/>
      <c r="L24" s="20"/>
      <c r="M24" s="20"/>
      <c r="N24" s="20"/>
    </row>
    <row r="25" spans="1:16" ht="6.6" customHeight="1" x14ac:dyDescent="0.2">
      <c r="B25" s="28"/>
      <c r="C25" s="28"/>
      <c r="D25" s="28"/>
      <c r="E25" s="28"/>
      <c r="F25" s="28"/>
      <c r="G25" s="28"/>
    </row>
    <row r="26" spans="1:16" ht="7.15" hidden="1" customHeight="1" x14ac:dyDescent="0.25">
      <c r="B26" s="29"/>
      <c r="C26" s="29"/>
      <c r="E26" s="29"/>
      <c r="G26" s="29"/>
      <c r="K26" s="26"/>
      <c r="L26" s="26"/>
      <c r="M26" s="26"/>
      <c r="N26" s="26"/>
      <c r="O26" s="26"/>
      <c r="P26" s="30" t="s">
        <v>10</v>
      </c>
    </row>
    <row r="27" spans="1:16" x14ac:dyDescent="0.2">
      <c r="B27" s="29"/>
      <c r="C27" s="29"/>
      <c r="E27" s="29"/>
      <c r="G27" s="29"/>
      <c r="L27" s="14"/>
      <c r="M27" s="14" t="s">
        <v>11</v>
      </c>
      <c r="N27" s="14"/>
      <c r="O27" s="14" t="s">
        <v>11</v>
      </c>
      <c r="P27" s="107" t="s">
        <v>12</v>
      </c>
    </row>
    <row r="28" spans="1:16" x14ac:dyDescent="0.2">
      <c r="A28" s="105"/>
      <c r="B28" s="31"/>
      <c r="C28" s="31"/>
      <c r="D28" s="31"/>
      <c r="E28" s="31"/>
      <c r="F28" s="31"/>
      <c r="G28" s="31"/>
      <c r="L28" s="14"/>
      <c r="M28" s="14" t="s">
        <v>13</v>
      </c>
      <c r="N28" s="14"/>
      <c r="O28" s="14" t="s">
        <v>13</v>
      </c>
      <c r="P28" s="108" t="str">
        <f>J19</f>
        <v>"16" декабря 2025 г.</v>
      </c>
    </row>
    <row r="29" spans="1:16" ht="34.15" customHeight="1" x14ac:dyDescent="0.2">
      <c r="A29" s="1" t="s">
        <v>15</v>
      </c>
      <c r="B29" s="158" t="s">
        <v>213</v>
      </c>
      <c r="C29" s="158"/>
      <c r="D29" s="158"/>
      <c r="E29" s="158"/>
      <c r="F29" s="158"/>
      <c r="G29" s="158"/>
      <c r="H29" s="32"/>
      <c r="I29" s="32"/>
      <c r="J29" s="32"/>
      <c r="L29" s="14"/>
      <c r="M29" s="14" t="s">
        <v>14</v>
      </c>
      <c r="N29" s="14"/>
      <c r="O29" s="14" t="s">
        <v>14</v>
      </c>
      <c r="P29" s="109">
        <v>51326281</v>
      </c>
    </row>
    <row r="30" spans="1:16" ht="19.899999999999999" customHeight="1" x14ac:dyDescent="0.2">
      <c r="A30" s="1" t="s">
        <v>16</v>
      </c>
      <c r="B30" s="34" t="s">
        <v>17</v>
      </c>
      <c r="C30" s="34"/>
      <c r="D30" s="34"/>
      <c r="E30" s="34"/>
      <c r="F30" s="34"/>
      <c r="G30" s="34"/>
      <c r="L30" s="17"/>
      <c r="M30" s="17"/>
      <c r="N30" s="17"/>
      <c r="O30" s="17"/>
      <c r="P30" s="109"/>
    </row>
    <row r="31" spans="1:16" ht="19.899999999999999" customHeight="1" x14ac:dyDescent="0.2">
      <c r="A31" s="1" t="s">
        <v>18</v>
      </c>
      <c r="B31" s="34" t="s">
        <v>17</v>
      </c>
      <c r="C31" s="34"/>
      <c r="D31" s="34"/>
      <c r="E31" s="34"/>
      <c r="F31" s="34"/>
      <c r="G31" s="34"/>
      <c r="L31" s="35"/>
      <c r="M31" s="35"/>
      <c r="N31" s="35"/>
      <c r="O31" s="35"/>
      <c r="P31" s="109"/>
    </row>
    <row r="32" spans="1:16" ht="19.899999999999999" customHeight="1" x14ac:dyDescent="0.2">
      <c r="A32" s="1" t="s">
        <v>21</v>
      </c>
      <c r="B32" s="36" t="s">
        <v>22</v>
      </c>
      <c r="C32" s="36"/>
      <c r="D32" s="36"/>
      <c r="E32" s="36"/>
      <c r="F32" s="36"/>
      <c r="G32" s="36"/>
      <c r="L32" s="14"/>
      <c r="M32" s="14" t="s">
        <v>19</v>
      </c>
      <c r="N32" s="14"/>
      <c r="O32" s="14" t="s">
        <v>19</v>
      </c>
      <c r="P32" s="107" t="s">
        <v>20</v>
      </c>
    </row>
    <row r="33" spans="1:256" ht="19.899999999999999" customHeight="1" x14ac:dyDescent="0.2">
      <c r="A33" s="1" t="s">
        <v>24</v>
      </c>
      <c r="B33" s="36" t="s">
        <v>25</v>
      </c>
      <c r="C33" s="36"/>
      <c r="D33" s="36"/>
      <c r="E33" s="36"/>
      <c r="F33" s="36"/>
      <c r="G33" s="36"/>
      <c r="J33" s="99"/>
      <c r="L33" s="14"/>
      <c r="M33" s="14" t="s">
        <v>23</v>
      </c>
      <c r="N33" s="14"/>
      <c r="O33" s="14" t="s">
        <v>23</v>
      </c>
      <c r="P33" s="109">
        <v>86636410</v>
      </c>
    </row>
    <row r="34" spans="1:256" ht="16.899999999999999" customHeight="1" x14ac:dyDescent="0.2">
      <c r="B34" s="20"/>
      <c r="C34" s="20"/>
      <c r="D34" s="20"/>
      <c r="E34" s="20"/>
      <c r="F34" s="20"/>
      <c r="G34" s="20"/>
      <c r="L34" s="14"/>
      <c r="M34" s="14" t="s">
        <v>26</v>
      </c>
      <c r="N34" s="14"/>
      <c r="O34" s="14" t="s">
        <v>26</v>
      </c>
      <c r="P34" s="109">
        <v>383</v>
      </c>
    </row>
    <row r="35" spans="1:256" ht="16.149999999999999" customHeight="1" x14ac:dyDescent="0.2"/>
    <row r="36" spans="1:256" s="2" customFormat="1" ht="19.899999999999999" customHeight="1" x14ac:dyDescent="0.2">
      <c r="A36" s="149" t="s">
        <v>27</v>
      </c>
      <c r="B36" s="149" t="s">
        <v>28</v>
      </c>
      <c r="C36" s="149" t="s">
        <v>29</v>
      </c>
      <c r="D36" s="149" t="s">
        <v>30</v>
      </c>
      <c r="E36" s="149" t="s">
        <v>31</v>
      </c>
      <c r="F36" s="149" t="s">
        <v>32</v>
      </c>
      <c r="G36" s="149" t="s">
        <v>33</v>
      </c>
      <c r="H36" s="159" t="s">
        <v>206</v>
      </c>
      <c r="I36" s="160"/>
      <c r="J36" s="161"/>
      <c r="K36" s="159" t="s">
        <v>145</v>
      </c>
      <c r="L36" s="160"/>
      <c r="M36" s="161"/>
      <c r="N36" s="159" t="s">
        <v>146</v>
      </c>
      <c r="O36" s="160"/>
      <c r="P36" s="161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  <c r="IU36" s="12"/>
      <c r="IV36" s="12"/>
    </row>
    <row r="37" spans="1:256" s="2" customFormat="1" ht="16.899999999999999" customHeight="1" x14ac:dyDescent="0.2">
      <c r="A37" s="150"/>
      <c r="B37" s="150"/>
      <c r="C37" s="150"/>
      <c r="D37" s="150"/>
      <c r="E37" s="150"/>
      <c r="F37" s="150"/>
      <c r="G37" s="150"/>
      <c r="H37" s="162"/>
      <c r="I37" s="163"/>
      <c r="J37" s="164"/>
      <c r="K37" s="162"/>
      <c r="L37" s="163"/>
      <c r="M37" s="164"/>
      <c r="N37" s="162"/>
      <c r="O37" s="163"/>
      <c r="P37" s="164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</row>
    <row r="38" spans="1:256" s="2" customFormat="1" x14ac:dyDescent="0.2">
      <c r="A38" s="37">
        <v>1</v>
      </c>
      <c r="B38" s="37">
        <f t="shared" ref="B38:G38" si="0">SUM(A38+1)</f>
        <v>2</v>
      </c>
      <c r="C38" s="37">
        <f t="shared" si="0"/>
        <v>3</v>
      </c>
      <c r="D38" s="37">
        <f t="shared" si="0"/>
        <v>4</v>
      </c>
      <c r="E38" s="37">
        <f t="shared" si="0"/>
        <v>5</v>
      </c>
      <c r="F38" s="37">
        <f t="shared" si="0"/>
        <v>6</v>
      </c>
      <c r="G38" s="37">
        <f t="shared" si="0"/>
        <v>7</v>
      </c>
      <c r="H38" s="37">
        <v>8</v>
      </c>
      <c r="I38" s="37">
        <v>9</v>
      </c>
      <c r="J38" s="37">
        <v>8</v>
      </c>
      <c r="K38" s="33">
        <v>11</v>
      </c>
      <c r="L38" s="33">
        <v>12</v>
      </c>
      <c r="M38" s="33">
        <v>9</v>
      </c>
      <c r="N38" s="33">
        <v>14</v>
      </c>
      <c r="O38" s="33">
        <v>15</v>
      </c>
      <c r="P38" s="33">
        <v>10</v>
      </c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</row>
    <row r="39" spans="1:256" s="2" customFormat="1" ht="24.6" customHeight="1" x14ac:dyDescent="0.2">
      <c r="A39" s="152" t="s">
        <v>34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</row>
    <row r="40" spans="1:256" s="2" customFormat="1" ht="18" customHeight="1" x14ac:dyDescent="0.25">
      <c r="A40" s="43" t="s">
        <v>35</v>
      </c>
      <c r="B40" s="44" t="s">
        <v>36</v>
      </c>
      <c r="C40" s="44" t="s">
        <v>37</v>
      </c>
      <c r="D40" s="45" t="s">
        <v>38</v>
      </c>
      <c r="E40" s="43">
        <v>111</v>
      </c>
      <c r="F40" s="46">
        <v>211000</v>
      </c>
      <c r="G40" s="43">
        <v>1000</v>
      </c>
      <c r="H40" s="47"/>
      <c r="I40" s="47"/>
      <c r="J40" s="47">
        <v>537980.16000000003</v>
      </c>
      <c r="K40" s="47">
        <v>537980.16000000003</v>
      </c>
      <c r="L40" s="47">
        <v>537980.16000000003</v>
      </c>
      <c r="M40" s="47">
        <v>537980.16000000003</v>
      </c>
      <c r="N40" s="47">
        <v>537980.16000000003</v>
      </c>
      <c r="O40" s="47">
        <v>537980.16000000003</v>
      </c>
      <c r="P40" s="47">
        <v>537980.16000000003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</row>
    <row r="41" spans="1:256" s="2" customFormat="1" ht="18.600000000000001" hidden="1" customHeight="1" x14ac:dyDescent="0.2">
      <c r="A41" s="44" t="s">
        <v>122</v>
      </c>
      <c r="B41" s="44" t="s">
        <v>36</v>
      </c>
      <c r="C41" s="44" t="s">
        <v>37</v>
      </c>
      <c r="D41" s="45" t="s">
        <v>38</v>
      </c>
      <c r="E41" s="43">
        <v>111</v>
      </c>
      <c r="F41" s="43">
        <v>266100</v>
      </c>
      <c r="G41" s="43">
        <v>1000</v>
      </c>
      <c r="H41" s="47"/>
      <c r="I41" s="47"/>
      <c r="J41" s="47"/>
      <c r="K41" s="47"/>
      <c r="L41" s="47"/>
      <c r="M41" s="47"/>
      <c r="N41" s="47"/>
      <c r="O41" s="47"/>
      <c r="P41" s="47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2"/>
      <c r="IP41" s="12"/>
      <c r="IQ41" s="12"/>
      <c r="IR41" s="12"/>
      <c r="IS41" s="12"/>
      <c r="IT41" s="12"/>
      <c r="IU41" s="12"/>
      <c r="IV41" s="12"/>
    </row>
    <row r="42" spans="1:256" s="2" customFormat="1" ht="45.6" customHeight="1" x14ac:dyDescent="0.2">
      <c r="A42" s="44" t="s">
        <v>93</v>
      </c>
      <c r="B42" s="48" t="s">
        <v>36</v>
      </c>
      <c r="C42" s="48" t="s">
        <v>37</v>
      </c>
      <c r="D42" s="49" t="s">
        <v>38</v>
      </c>
      <c r="E42" s="49" t="s">
        <v>71</v>
      </c>
      <c r="F42" s="49" t="s">
        <v>94</v>
      </c>
      <c r="G42" s="49" t="s">
        <v>42</v>
      </c>
      <c r="H42" s="42"/>
      <c r="I42" s="42"/>
      <c r="J42" s="47">
        <v>30000</v>
      </c>
      <c r="K42" s="47">
        <v>30000</v>
      </c>
      <c r="L42" s="47">
        <v>30000</v>
      </c>
      <c r="M42" s="47">
        <v>30000</v>
      </c>
      <c r="N42" s="47">
        <v>30000</v>
      </c>
      <c r="O42" s="47">
        <v>30000</v>
      </c>
      <c r="P42" s="47">
        <v>30000</v>
      </c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2"/>
      <c r="IP42" s="12"/>
      <c r="IQ42" s="12"/>
      <c r="IR42" s="12"/>
      <c r="IS42" s="12"/>
      <c r="IT42" s="12"/>
      <c r="IU42" s="12"/>
      <c r="IV42" s="12"/>
    </row>
    <row r="43" spans="1:256" s="2" customFormat="1" ht="18.600000000000001" hidden="1" customHeight="1" x14ac:dyDescent="0.2">
      <c r="A43" s="44" t="s">
        <v>179</v>
      </c>
      <c r="B43" s="44" t="s">
        <v>36</v>
      </c>
      <c r="C43" s="44" t="s">
        <v>37</v>
      </c>
      <c r="D43" s="45" t="s">
        <v>38</v>
      </c>
      <c r="E43" s="43">
        <v>112</v>
      </c>
      <c r="F43" s="43">
        <v>266300</v>
      </c>
      <c r="G43" s="43">
        <v>1000</v>
      </c>
      <c r="H43" s="47"/>
      <c r="I43" s="47"/>
      <c r="J43" s="47"/>
      <c r="K43" s="47"/>
      <c r="L43" s="47"/>
      <c r="M43" s="47"/>
      <c r="N43" s="47"/>
      <c r="O43" s="47"/>
      <c r="P43" s="4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2"/>
      <c r="IP43" s="12"/>
      <c r="IQ43" s="12"/>
      <c r="IR43" s="12"/>
      <c r="IS43" s="12"/>
      <c r="IT43" s="12"/>
      <c r="IU43" s="12"/>
      <c r="IV43" s="12"/>
    </row>
    <row r="44" spans="1:256" s="2" customFormat="1" ht="18" customHeight="1" x14ac:dyDescent="0.2">
      <c r="A44" s="43" t="s">
        <v>39</v>
      </c>
      <c r="B44" s="44" t="s">
        <v>36</v>
      </c>
      <c r="C44" s="44" t="s">
        <v>37</v>
      </c>
      <c r="D44" s="45" t="s">
        <v>38</v>
      </c>
      <c r="E44" s="43">
        <v>119</v>
      </c>
      <c r="F44" s="43">
        <v>213000</v>
      </c>
      <c r="G44" s="43">
        <v>1000</v>
      </c>
      <c r="H44" s="47"/>
      <c r="I44" s="47"/>
      <c r="J44" s="47">
        <v>162470.01</v>
      </c>
      <c r="K44" s="47">
        <v>162470.01</v>
      </c>
      <c r="L44" s="47">
        <v>162470.01</v>
      </c>
      <c r="M44" s="47">
        <v>162470.01</v>
      </c>
      <c r="N44" s="47">
        <v>162470.01</v>
      </c>
      <c r="O44" s="47">
        <v>162470.01</v>
      </c>
      <c r="P44" s="47">
        <v>162470.01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</row>
    <row r="45" spans="1:256" s="2" customFormat="1" ht="21" customHeight="1" x14ac:dyDescent="0.2">
      <c r="A45" s="43" t="s">
        <v>40</v>
      </c>
      <c r="B45" s="44" t="s">
        <v>36</v>
      </c>
      <c r="C45" s="44" t="s">
        <v>37</v>
      </c>
      <c r="D45" s="45" t="s">
        <v>38</v>
      </c>
      <c r="E45" s="45" t="s">
        <v>41</v>
      </c>
      <c r="F45" s="45" t="s">
        <v>124</v>
      </c>
      <c r="G45" s="45" t="s">
        <v>42</v>
      </c>
      <c r="H45" s="42"/>
      <c r="I45" s="42"/>
      <c r="J45" s="47">
        <v>8244.91</v>
      </c>
      <c r="K45" s="42"/>
      <c r="L45" s="42"/>
      <c r="M45" s="47">
        <v>10306.14</v>
      </c>
      <c r="N45" s="42"/>
      <c r="O45" s="42"/>
      <c r="P45" s="47">
        <v>12882.68</v>
      </c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  <c r="IV45" s="12"/>
    </row>
    <row r="46" spans="1:256" s="5" customFormat="1" ht="21" customHeight="1" x14ac:dyDescent="0.25">
      <c r="A46" s="38" t="s">
        <v>132</v>
      </c>
      <c r="B46" s="38" t="s">
        <v>36</v>
      </c>
      <c r="C46" s="44" t="s">
        <v>37</v>
      </c>
      <c r="D46" s="45" t="s">
        <v>38</v>
      </c>
      <c r="E46" s="39" t="s">
        <v>41</v>
      </c>
      <c r="F46" s="39" t="s">
        <v>131</v>
      </c>
      <c r="G46" s="39" t="s">
        <v>42</v>
      </c>
      <c r="H46" s="41"/>
      <c r="I46" s="41"/>
      <c r="J46" s="47">
        <v>18216.900000000001</v>
      </c>
      <c r="K46" s="41"/>
      <c r="L46" s="41"/>
      <c r="M46" s="47">
        <v>22771.13</v>
      </c>
      <c r="N46" s="41"/>
      <c r="O46" s="41"/>
      <c r="P46" s="47">
        <v>28463.91</v>
      </c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s="2" customFormat="1" ht="20.25" customHeight="1" x14ac:dyDescent="0.2">
      <c r="A47" s="38" t="s">
        <v>95</v>
      </c>
      <c r="B47" s="44" t="s">
        <v>36</v>
      </c>
      <c r="C47" s="44" t="s">
        <v>37</v>
      </c>
      <c r="D47" s="45" t="s">
        <v>38</v>
      </c>
      <c r="E47" s="45" t="s">
        <v>41</v>
      </c>
      <c r="F47" s="45" t="s">
        <v>89</v>
      </c>
      <c r="G47" s="45" t="s">
        <v>42</v>
      </c>
      <c r="H47" s="42"/>
      <c r="I47" s="42"/>
      <c r="J47" s="47">
        <v>32551.14</v>
      </c>
      <c r="K47" s="42"/>
      <c r="L47" s="42"/>
      <c r="M47" s="47">
        <v>36620.03</v>
      </c>
      <c r="N47" s="42"/>
      <c r="O47" s="42"/>
      <c r="P47" s="47">
        <v>41197.54</v>
      </c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</row>
    <row r="48" spans="1:256" s="2" customFormat="1" ht="21.75" hidden="1" customHeight="1" x14ac:dyDescent="0.2">
      <c r="A48" s="38" t="s">
        <v>86</v>
      </c>
      <c r="B48" s="48" t="s">
        <v>36</v>
      </c>
      <c r="C48" s="48" t="s">
        <v>37</v>
      </c>
      <c r="D48" s="49" t="s">
        <v>38</v>
      </c>
      <c r="E48" s="49" t="s">
        <v>41</v>
      </c>
      <c r="F48" s="49" t="s">
        <v>85</v>
      </c>
      <c r="G48" s="49" t="s">
        <v>42</v>
      </c>
      <c r="H48" s="42"/>
      <c r="I48" s="42"/>
      <c r="J48" s="47"/>
      <c r="K48" s="42"/>
      <c r="L48" s="42"/>
      <c r="M48" s="47"/>
      <c r="N48" s="42"/>
      <c r="O48" s="42"/>
      <c r="P48" s="47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</row>
    <row r="49" spans="1:256" s="2" customFormat="1" ht="22.5" hidden="1" customHeight="1" x14ac:dyDescent="0.2">
      <c r="A49" s="38" t="s">
        <v>86</v>
      </c>
      <c r="B49" s="44" t="s">
        <v>36</v>
      </c>
      <c r="C49" s="44" t="s">
        <v>37</v>
      </c>
      <c r="D49" s="45" t="s">
        <v>38</v>
      </c>
      <c r="E49" s="45" t="s">
        <v>41</v>
      </c>
      <c r="F49" s="49" t="s">
        <v>85</v>
      </c>
      <c r="G49" s="49" t="s">
        <v>42</v>
      </c>
      <c r="H49" s="42"/>
      <c r="I49" s="42"/>
      <c r="J49" s="47"/>
      <c r="K49" s="42"/>
      <c r="L49" s="42"/>
      <c r="M49" s="47"/>
      <c r="N49" s="42"/>
      <c r="O49" s="42"/>
      <c r="P49" s="47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</row>
    <row r="50" spans="1:256" s="2" customFormat="1" ht="27" customHeight="1" x14ac:dyDescent="0.2">
      <c r="A50" s="44" t="s">
        <v>51</v>
      </c>
      <c r="B50" s="44" t="s">
        <v>36</v>
      </c>
      <c r="C50" s="44" t="s">
        <v>37</v>
      </c>
      <c r="D50" s="45" t="s">
        <v>38</v>
      </c>
      <c r="E50" s="45" t="s">
        <v>41</v>
      </c>
      <c r="F50" s="45" t="s">
        <v>52</v>
      </c>
      <c r="G50" s="45" t="s">
        <v>42</v>
      </c>
      <c r="H50" s="42"/>
      <c r="I50" s="42"/>
      <c r="J50" s="47">
        <v>31712.06</v>
      </c>
      <c r="K50" s="47">
        <v>31712.06</v>
      </c>
      <c r="L50" s="47">
        <v>31712.06</v>
      </c>
      <c r="M50" s="47">
        <v>31712.06</v>
      </c>
      <c r="N50" s="47">
        <v>31712.06</v>
      </c>
      <c r="O50" s="47">
        <v>31712.06</v>
      </c>
      <c r="P50" s="47">
        <v>31712.06</v>
      </c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</row>
    <row r="51" spans="1:256" s="2" customFormat="1" ht="18" customHeight="1" x14ac:dyDescent="0.2">
      <c r="A51" s="48" t="s">
        <v>53</v>
      </c>
      <c r="B51" s="44" t="s">
        <v>36</v>
      </c>
      <c r="C51" s="44" t="s">
        <v>37</v>
      </c>
      <c r="D51" s="45" t="s">
        <v>38</v>
      </c>
      <c r="E51" s="45" t="s">
        <v>41</v>
      </c>
      <c r="F51" s="45" t="s">
        <v>54</v>
      </c>
      <c r="G51" s="45" t="s">
        <v>42</v>
      </c>
      <c r="H51" s="42"/>
      <c r="I51" s="42"/>
      <c r="J51" s="47">
        <v>142500</v>
      </c>
      <c r="K51" s="47">
        <v>142500</v>
      </c>
      <c r="L51" s="47">
        <v>142500</v>
      </c>
      <c r="M51" s="47">
        <v>142500</v>
      </c>
      <c r="N51" s="47">
        <v>142500</v>
      </c>
      <c r="O51" s="47">
        <v>142500</v>
      </c>
      <c r="P51" s="47">
        <v>142500</v>
      </c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</row>
    <row r="52" spans="1:256" s="2" customFormat="1" ht="18.600000000000001" hidden="1" customHeight="1" x14ac:dyDescent="0.2">
      <c r="A52" s="38" t="s">
        <v>201</v>
      </c>
      <c r="B52" s="44" t="s">
        <v>36</v>
      </c>
      <c r="C52" s="44" t="s">
        <v>37</v>
      </c>
      <c r="D52" s="45" t="s">
        <v>38</v>
      </c>
      <c r="E52" s="45" t="s">
        <v>41</v>
      </c>
      <c r="F52" s="45" t="s">
        <v>200</v>
      </c>
      <c r="G52" s="45" t="s">
        <v>42</v>
      </c>
      <c r="H52" s="42"/>
      <c r="I52" s="42"/>
      <c r="J52" s="47"/>
      <c r="K52" s="42"/>
      <c r="L52" s="42"/>
      <c r="M52" s="47"/>
      <c r="N52" s="42"/>
      <c r="O52" s="42"/>
      <c r="P52" s="47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</row>
    <row r="53" spans="1:256" s="2" customFormat="1" ht="18" customHeight="1" x14ac:dyDescent="0.2">
      <c r="A53" s="48" t="s">
        <v>55</v>
      </c>
      <c r="B53" s="44" t="s">
        <v>36</v>
      </c>
      <c r="C53" s="44" t="s">
        <v>37</v>
      </c>
      <c r="D53" s="45" t="s">
        <v>38</v>
      </c>
      <c r="E53" s="45" t="s">
        <v>41</v>
      </c>
      <c r="F53" s="45" t="s">
        <v>56</v>
      </c>
      <c r="G53" s="45" t="s">
        <v>42</v>
      </c>
      <c r="H53" s="42"/>
      <c r="I53" s="42"/>
      <c r="J53" s="47">
        <v>100000</v>
      </c>
      <c r="K53" s="47">
        <v>100000</v>
      </c>
      <c r="L53" s="47">
        <v>100000</v>
      </c>
      <c r="M53" s="47">
        <v>100000</v>
      </c>
      <c r="N53" s="47">
        <v>100000</v>
      </c>
      <c r="O53" s="47">
        <v>100000</v>
      </c>
      <c r="P53" s="47">
        <v>100000</v>
      </c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</row>
    <row r="54" spans="1:256" s="2" customFormat="1" ht="18" customHeight="1" x14ac:dyDescent="0.2">
      <c r="A54" s="48" t="s">
        <v>57</v>
      </c>
      <c r="B54" s="44" t="s">
        <v>36</v>
      </c>
      <c r="C54" s="44" t="s">
        <v>37</v>
      </c>
      <c r="D54" s="45" t="s">
        <v>38</v>
      </c>
      <c r="E54" s="45" t="s">
        <v>41</v>
      </c>
      <c r="F54" s="45" t="s">
        <v>58</v>
      </c>
      <c r="G54" s="45" t="s">
        <v>42</v>
      </c>
      <c r="H54" s="42"/>
      <c r="I54" s="42"/>
      <c r="J54" s="47">
        <v>92240.85</v>
      </c>
      <c r="K54" s="42"/>
      <c r="L54" s="42"/>
      <c r="M54" s="47">
        <v>115301.06</v>
      </c>
      <c r="N54" s="42"/>
      <c r="O54" s="42"/>
      <c r="P54" s="47">
        <v>144126.32999999999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</row>
    <row r="55" spans="1:256" s="2" customFormat="1" ht="18" hidden="1" customHeight="1" x14ac:dyDescent="0.2">
      <c r="A55" s="48" t="s">
        <v>59</v>
      </c>
      <c r="B55" s="44" t="s">
        <v>36</v>
      </c>
      <c r="C55" s="44" t="s">
        <v>37</v>
      </c>
      <c r="D55" s="45" t="s">
        <v>38</v>
      </c>
      <c r="E55" s="45" t="s">
        <v>41</v>
      </c>
      <c r="F55" s="45" t="s">
        <v>60</v>
      </c>
      <c r="G55" s="45" t="s">
        <v>42</v>
      </c>
      <c r="H55" s="42"/>
      <c r="I55" s="42"/>
      <c r="J55" s="47"/>
      <c r="K55" s="42"/>
      <c r="L55" s="42"/>
      <c r="M55" s="47"/>
      <c r="N55" s="42"/>
      <c r="O55" s="42"/>
      <c r="P55" s="47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</row>
    <row r="56" spans="1:256" s="2" customFormat="1" ht="18.600000000000001" hidden="1" customHeight="1" x14ac:dyDescent="0.2">
      <c r="A56" s="44" t="s">
        <v>61</v>
      </c>
      <c r="B56" s="44" t="s">
        <v>36</v>
      </c>
      <c r="C56" s="44" t="s">
        <v>37</v>
      </c>
      <c r="D56" s="45" t="s">
        <v>38</v>
      </c>
      <c r="E56" s="45" t="s">
        <v>41</v>
      </c>
      <c r="F56" s="45" t="s">
        <v>62</v>
      </c>
      <c r="G56" s="45" t="s">
        <v>42</v>
      </c>
      <c r="H56" s="42"/>
      <c r="I56" s="42"/>
      <c r="J56" s="47"/>
      <c r="K56" s="42"/>
      <c r="L56" s="42"/>
      <c r="M56" s="47"/>
      <c r="N56" s="42"/>
      <c r="O56" s="42"/>
      <c r="P56" s="47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</row>
    <row r="57" spans="1:256" s="2" customFormat="1" ht="18" customHeight="1" x14ac:dyDescent="0.2">
      <c r="A57" s="44" t="s">
        <v>55</v>
      </c>
      <c r="B57" s="48" t="s">
        <v>36</v>
      </c>
      <c r="C57" s="48" t="s">
        <v>37</v>
      </c>
      <c r="D57" s="49" t="s">
        <v>38</v>
      </c>
      <c r="E57" s="49" t="s">
        <v>41</v>
      </c>
      <c r="F57" s="49" t="s">
        <v>84</v>
      </c>
      <c r="G57" s="49" t="s">
        <v>42</v>
      </c>
      <c r="H57" s="42"/>
      <c r="I57" s="42"/>
      <c r="J57" s="47">
        <v>100000</v>
      </c>
      <c r="K57" s="47">
        <v>100000</v>
      </c>
      <c r="L57" s="47">
        <v>100000</v>
      </c>
      <c r="M57" s="47">
        <v>100000</v>
      </c>
      <c r="N57" s="47">
        <v>100000</v>
      </c>
      <c r="O57" s="47">
        <v>100000</v>
      </c>
      <c r="P57" s="47">
        <v>100000</v>
      </c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</row>
    <row r="58" spans="1:256" s="2" customFormat="1" ht="18.600000000000001" hidden="1" customHeight="1" x14ac:dyDescent="0.2">
      <c r="A58" s="44" t="s">
        <v>92</v>
      </c>
      <c r="B58" s="48" t="s">
        <v>36</v>
      </c>
      <c r="C58" s="48" t="s">
        <v>37</v>
      </c>
      <c r="D58" s="49" t="s">
        <v>38</v>
      </c>
      <c r="E58" s="49" t="s">
        <v>41</v>
      </c>
      <c r="F58" s="49" t="s">
        <v>91</v>
      </c>
      <c r="G58" s="49" t="s">
        <v>42</v>
      </c>
      <c r="H58" s="42"/>
      <c r="I58" s="42"/>
      <c r="J58" s="47"/>
      <c r="K58" s="42"/>
      <c r="L58" s="42"/>
      <c r="M58" s="47"/>
      <c r="N58" s="42"/>
      <c r="O58" s="42"/>
      <c r="P58" s="47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</row>
    <row r="59" spans="1:256" s="2" customFormat="1" ht="29.25" hidden="1" customHeight="1" x14ac:dyDescent="0.2">
      <c r="A59" s="48" t="s">
        <v>75</v>
      </c>
      <c r="B59" s="48" t="s">
        <v>36</v>
      </c>
      <c r="C59" s="48" t="s">
        <v>37</v>
      </c>
      <c r="D59" s="49" t="s">
        <v>38</v>
      </c>
      <c r="E59" s="49" t="s">
        <v>41</v>
      </c>
      <c r="F59" s="49" t="s">
        <v>76</v>
      </c>
      <c r="G59" s="49" t="s">
        <v>42</v>
      </c>
      <c r="H59" s="42"/>
      <c r="I59" s="42"/>
      <c r="J59" s="47"/>
      <c r="K59" s="47"/>
      <c r="L59" s="47"/>
      <c r="M59" s="47"/>
      <c r="N59" s="47"/>
      <c r="O59" s="47"/>
      <c r="P59" s="47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</row>
    <row r="60" spans="1:256" s="2" customFormat="1" ht="18.600000000000001" hidden="1" customHeight="1" x14ac:dyDescent="0.2">
      <c r="A60" s="44" t="s">
        <v>77</v>
      </c>
      <c r="B60" s="48" t="s">
        <v>36</v>
      </c>
      <c r="C60" s="48" t="s">
        <v>37</v>
      </c>
      <c r="D60" s="49" t="s">
        <v>38</v>
      </c>
      <c r="E60" s="49" t="s">
        <v>41</v>
      </c>
      <c r="F60" s="49" t="s">
        <v>78</v>
      </c>
      <c r="G60" s="49" t="s">
        <v>42</v>
      </c>
      <c r="H60" s="42"/>
      <c r="I60" s="42"/>
      <c r="J60" s="47"/>
      <c r="K60" s="42"/>
      <c r="L60" s="42"/>
      <c r="M60" s="47"/>
      <c r="N60" s="42"/>
      <c r="O60" s="42"/>
      <c r="P60" s="47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</row>
    <row r="61" spans="1:256" s="5" customFormat="1" ht="27" customHeight="1" x14ac:dyDescent="0.25">
      <c r="A61" s="38" t="s">
        <v>128</v>
      </c>
      <c r="B61" s="38" t="s">
        <v>36</v>
      </c>
      <c r="C61" s="38" t="s">
        <v>37</v>
      </c>
      <c r="D61" s="39" t="s">
        <v>38</v>
      </c>
      <c r="E61" s="39" t="s">
        <v>41</v>
      </c>
      <c r="F61" s="39" t="s">
        <v>129</v>
      </c>
      <c r="G61" s="39" t="s">
        <v>42</v>
      </c>
      <c r="H61" s="41"/>
      <c r="I61" s="41"/>
      <c r="J61" s="47">
        <v>12375</v>
      </c>
      <c r="K61" s="41"/>
      <c r="L61" s="41"/>
      <c r="M61" s="47">
        <v>15468.75</v>
      </c>
      <c r="N61" s="47"/>
      <c r="O61" s="47"/>
      <c r="P61" s="47">
        <v>19335.939999999999</v>
      </c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s="2" customFormat="1" ht="15" hidden="1" x14ac:dyDescent="0.2">
      <c r="A62" s="48" t="s">
        <v>63</v>
      </c>
      <c r="B62" s="44" t="s">
        <v>36</v>
      </c>
      <c r="C62" s="44" t="s">
        <v>37</v>
      </c>
      <c r="D62" s="45" t="s">
        <v>38</v>
      </c>
      <c r="E62" s="45" t="s">
        <v>41</v>
      </c>
      <c r="F62" s="45" t="s">
        <v>87</v>
      </c>
      <c r="G62" s="45" t="s">
        <v>42</v>
      </c>
      <c r="H62" s="42"/>
      <c r="I62" s="42"/>
      <c r="J62" s="47"/>
      <c r="K62" s="42"/>
      <c r="L62" s="42"/>
      <c r="M62" s="47"/>
      <c r="N62" s="42"/>
      <c r="O62" s="42"/>
      <c r="P62" s="47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</row>
    <row r="63" spans="1:256" s="2" customFormat="1" ht="15" hidden="1" x14ac:dyDescent="0.2">
      <c r="A63" s="48" t="s">
        <v>120</v>
      </c>
      <c r="B63" s="44" t="s">
        <v>36</v>
      </c>
      <c r="C63" s="44" t="s">
        <v>37</v>
      </c>
      <c r="D63" s="45" t="s">
        <v>38</v>
      </c>
      <c r="E63" s="45" t="s">
        <v>41</v>
      </c>
      <c r="F63" s="45" t="s">
        <v>121</v>
      </c>
      <c r="G63" s="45" t="s">
        <v>42</v>
      </c>
      <c r="H63" s="42"/>
      <c r="I63" s="42"/>
      <c r="J63" s="47"/>
      <c r="K63" s="42"/>
      <c r="L63" s="42"/>
      <c r="M63" s="47"/>
      <c r="N63" s="42"/>
      <c r="O63" s="42"/>
      <c r="P63" s="47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</row>
    <row r="64" spans="1:256" s="5" customFormat="1" ht="18.600000000000001" customHeight="1" x14ac:dyDescent="0.25">
      <c r="A64" s="38" t="s">
        <v>134</v>
      </c>
      <c r="B64" s="44" t="s">
        <v>36</v>
      </c>
      <c r="C64" s="44" t="s">
        <v>37</v>
      </c>
      <c r="D64" s="45" t="s">
        <v>38</v>
      </c>
      <c r="E64" s="45" t="s">
        <v>41</v>
      </c>
      <c r="F64" s="39" t="s">
        <v>133</v>
      </c>
      <c r="G64" s="39" t="s">
        <v>42</v>
      </c>
      <c r="H64" s="41"/>
      <c r="I64" s="41"/>
      <c r="J64" s="47">
        <v>14200</v>
      </c>
      <c r="K64" s="47">
        <v>20000</v>
      </c>
      <c r="L64" s="47">
        <v>20000</v>
      </c>
      <c r="M64" s="47">
        <v>15760</v>
      </c>
      <c r="N64" s="47">
        <v>20000</v>
      </c>
      <c r="O64" s="47">
        <v>20000</v>
      </c>
      <c r="P64" s="47">
        <v>18064</v>
      </c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s="2" customFormat="1" ht="18.600000000000001" customHeight="1" x14ac:dyDescent="0.2">
      <c r="A65" s="38" t="s">
        <v>96</v>
      </c>
      <c r="B65" s="48" t="s">
        <v>36</v>
      </c>
      <c r="C65" s="48" t="s">
        <v>37</v>
      </c>
      <c r="D65" s="49" t="s">
        <v>38</v>
      </c>
      <c r="E65" s="49" t="s">
        <v>41</v>
      </c>
      <c r="F65" s="49" t="s">
        <v>88</v>
      </c>
      <c r="G65" s="49" t="s">
        <v>42</v>
      </c>
      <c r="H65" s="42"/>
      <c r="I65" s="42"/>
      <c r="J65" s="47">
        <v>80000</v>
      </c>
      <c r="K65" s="47">
        <v>80000</v>
      </c>
      <c r="L65" s="47">
        <v>80000</v>
      </c>
      <c r="M65" s="47">
        <v>80000</v>
      </c>
      <c r="N65" s="47">
        <v>80000</v>
      </c>
      <c r="O65" s="47">
        <v>80000</v>
      </c>
      <c r="P65" s="47">
        <v>80000</v>
      </c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</row>
    <row r="66" spans="1:256" s="2" customFormat="1" ht="19.899999999999999" hidden="1" customHeight="1" x14ac:dyDescent="0.2">
      <c r="A66" s="38" t="s">
        <v>97</v>
      </c>
      <c r="B66" s="48" t="s">
        <v>36</v>
      </c>
      <c r="C66" s="48" t="s">
        <v>37</v>
      </c>
      <c r="D66" s="49" t="s">
        <v>38</v>
      </c>
      <c r="E66" s="49" t="s">
        <v>41</v>
      </c>
      <c r="F66" s="49" t="s">
        <v>90</v>
      </c>
      <c r="G66" s="49" t="s">
        <v>42</v>
      </c>
      <c r="H66" s="42"/>
      <c r="I66" s="42"/>
      <c r="J66" s="47"/>
      <c r="K66" s="47"/>
      <c r="L66" s="47"/>
      <c r="M66" s="47"/>
      <c r="N66" s="47"/>
      <c r="O66" s="47"/>
      <c r="P66" s="47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</row>
    <row r="67" spans="1:256" s="2" customFormat="1" ht="18.600000000000001" hidden="1" customHeight="1" x14ac:dyDescent="0.2">
      <c r="A67" s="38" t="s">
        <v>142</v>
      </c>
      <c r="B67" s="48" t="s">
        <v>36</v>
      </c>
      <c r="C67" s="48" t="s">
        <v>37</v>
      </c>
      <c r="D67" s="49" t="s">
        <v>38</v>
      </c>
      <c r="E67" s="49" t="s">
        <v>41</v>
      </c>
      <c r="F67" s="49" t="s">
        <v>143</v>
      </c>
      <c r="G67" s="49" t="s">
        <v>42</v>
      </c>
      <c r="H67" s="42"/>
      <c r="I67" s="42"/>
      <c r="J67" s="47"/>
      <c r="K67" s="42"/>
      <c r="L67" s="42"/>
      <c r="M67" s="47"/>
      <c r="N67" s="42"/>
      <c r="O67" s="42"/>
      <c r="P67" s="47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</row>
    <row r="68" spans="1:256" s="2" customFormat="1" ht="21" customHeight="1" x14ac:dyDescent="0.2">
      <c r="A68" s="44" t="s">
        <v>43</v>
      </c>
      <c r="B68" s="44" t="s">
        <v>36</v>
      </c>
      <c r="C68" s="44" t="s">
        <v>37</v>
      </c>
      <c r="D68" s="45" t="s">
        <v>38</v>
      </c>
      <c r="E68" s="45" t="s">
        <v>130</v>
      </c>
      <c r="F68" s="45" t="s">
        <v>44</v>
      </c>
      <c r="G68" s="45" t="s">
        <v>42</v>
      </c>
      <c r="H68" s="42"/>
      <c r="I68" s="42"/>
      <c r="J68" s="47">
        <v>1994773.44</v>
      </c>
      <c r="K68" s="42"/>
      <c r="L68" s="42"/>
      <c r="M68" s="47">
        <v>2244120.12</v>
      </c>
      <c r="N68" s="47">
        <v>3650000</v>
      </c>
      <c r="O68" s="47">
        <v>3650000</v>
      </c>
      <c r="P68" s="47">
        <v>2524635.14</v>
      </c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</row>
    <row r="69" spans="1:256" s="2" customFormat="1" ht="21" customHeight="1" x14ac:dyDescent="0.2">
      <c r="A69" s="44" t="s">
        <v>45</v>
      </c>
      <c r="B69" s="44" t="s">
        <v>36</v>
      </c>
      <c r="C69" s="44" t="s">
        <v>37</v>
      </c>
      <c r="D69" s="45" t="s">
        <v>38</v>
      </c>
      <c r="E69" s="45" t="s">
        <v>130</v>
      </c>
      <c r="F69" s="45" t="s">
        <v>46</v>
      </c>
      <c r="G69" s="45" t="s">
        <v>42</v>
      </c>
      <c r="H69" s="42"/>
      <c r="I69" s="42"/>
      <c r="J69" s="47">
        <v>735965</v>
      </c>
      <c r="K69" s="42"/>
      <c r="L69" s="42"/>
      <c r="M69" s="47">
        <v>827960.63</v>
      </c>
      <c r="N69" s="42"/>
      <c r="O69" s="42"/>
      <c r="P69" s="47">
        <v>931455.7</v>
      </c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</row>
    <row r="70" spans="1:256" s="2" customFormat="1" ht="21" customHeight="1" x14ac:dyDescent="0.2">
      <c r="A70" s="44" t="s">
        <v>47</v>
      </c>
      <c r="B70" s="44" t="s">
        <v>36</v>
      </c>
      <c r="C70" s="44" t="s">
        <v>37</v>
      </c>
      <c r="D70" s="45" t="s">
        <v>38</v>
      </c>
      <c r="E70" s="45" t="s">
        <v>130</v>
      </c>
      <c r="F70" s="45" t="s">
        <v>48</v>
      </c>
      <c r="G70" s="45" t="s">
        <v>42</v>
      </c>
      <c r="H70" s="42"/>
      <c r="I70" s="42"/>
      <c r="J70" s="47">
        <v>54731.040000000001</v>
      </c>
      <c r="K70" s="42"/>
      <c r="L70" s="42"/>
      <c r="M70" s="47">
        <v>60410.18</v>
      </c>
      <c r="N70" s="42"/>
      <c r="O70" s="42"/>
      <c r="P70" s="47">
        <v>67961.45</v>
      </c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</row>
    <row r="71" spans="1:256" s="2" customFormat="1" ht="21" customHeight="1" x14ac:dyDescent="0.2">
      <c r="A71" s="44" t="s">
        <v>49</v>
      </c>
      <c r="B71" s="44" t="s">
        <v>36</v>
      </c>
      <c r="C71" s="44" t="s">
        <v>37</v>
      </c>
      <c r="D71" s="45" t="s">
        <v>38</v>
      </c>
      <c r="E71" s="45" t="s">
        <v>130</v>
      </c>
      <c r="F71" s="45" t="s">
        <v>50</v>
      </c>
      <c r="G71" s="45" t="s">
        <v>42</v>
      </c>
      <c r="H71" s="42"/>
      <c r="I71" s="42"/>
      <c r="J71" s="47">
        <v>30169.62</v>
      </c>
      <c r="K71" s="42"/>
      <c r="L71" s="42"/>
      <c r="M71" s="47">
        <v>35103.06</v>
      </c>
      <c r="N71" s="42"/>
      <c r="O71" s="42"/>
      <c r="P71" s="47">
        <v>39490.94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</row>
    <row r="72" spans="1:256" s="2" customFormat="1" ht="18" hidden="1" customHeight="1" x14ac:dyDescent="0.2">
      <c r="A72" s="44" t="s">
        <v>185</v>
      </c>
      <c r="B72" s="44" t="s">
        <v>36</v>
      </c>
      <c r="C72" s="44" t="s">
        <v>37</v>
      </c>
      <c r="D72" s="45" t="s">
        <v>38</v>
      </c>
      <c r="E72" s="45" t="s">
        <v>187</v>
      </c>
      <c r="F72" s="50" t="s">
        <v>186</v>
      </c>
      <c r="G72" s="50" t="s">
        <v>42</v>
      </c>
      <c r="H72" s="51"/>
      <c r="I72" s="51"/>
      <c r="J72" s="47"/>
      <c r="K72" s="51"/>
      <c r="L72" s="51"/>
      <c r="M72" s="47"/>
      <c r="N72" s="51"/>
      <c r="O72" s="51"/>
      <c r="P72" s="47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</row>
    <row r="73" spans="1:256" s="2" customFormat="1" ht="21" customHeight="1" x14ac:dyDescent="0.25">
      <c r="A73" s="48" t="s">
        <v>64</v>
      </c>
      <c r="B73" s="44" t="s">
        <v>36</v>
      </c>
      <c r="C73" s="44" t="s">
        <v>37</v>
      </c>
      <c r="D73" s="45" t="s">
        <v>38</v>
      </c>
      <c r="E73" s="45" t="s">
        <v>65</v>
      </c>
      <c r="F73" s="52" t="s">
        <v>66</v>
      </c>
      <c r="G73" s="52" t="s">
        <v>42</v>
      </c>
      <c r="H73" s="42"/>
      <c r="I73" s="42"/>
      <c r="J73" s="47">
        <v>8876</v>
      </c>
      <c r="K73" s="47">
        <v>8876</v>
      </c>
      <c r="L73" s="47">
        <v>8876</v>
      </c>
      <c r="M73" s="47">
        <v>8876</v>
      </c>
      <c r="N73" s="47">
        <v>8876</v>
      </c>
      <c r="O73" s="47">
        <v>8876</v>
      </c>
      <c r="P73" s="47">
        <v>8876</v>
      </c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</row>
    <row r="74" spans="1:256" s="2" customFormat="1" ht="18" customHeight="1" x14ac:dyDescent="0.25">
      <c r="A74" s="48" t="s">
        <v>123</v>
      </c>
      <c r="B74" s="44" t="s">
        <v>36</v>
      </c>
      <c r="C74" s="44" t="s">
        <v>37</v>
      </c>
      <c r="D74" s="45" t="s">
        <v>38</v>
      </c>
      <c r="E74" s="45" t="s">
        <v>65</v>
      </c>
      <c r="F74" s="52" t="s">
        <v>67</v>
      </c>
      <c r="G74" s="52" t="s">
        <v>42</v>
      </c>
      <c r="H74" s="51"/>
      <c r="I74" s="51"/>
      <c r="J74" s="47">
        <v>27461</v>
      </c>
      <c r="K74" s="47">
        <v>27461</v>
      </c>
      <c r="L74" s="47">
        <v>27461</v>
      </c>
      <c r="M74" s="47">
        <v>27461</v>
      </c>
      <c r="N74" s="47">
        <v>27461</v>
      </c>
      <c r="O74" s="47">
        <v>27461</v>
      </c>
      <c r="P74" s="47">
        <v>27461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</row>
    <row r="75" spans="1:256" s="5" customFormat="1" ht="15" hidden="1" x14ac:dyDescent="0.25">
      <c r="A75" s="38" t="s">
        <v>141</v>
      </c>
      <c r="B75" s="38" t="s">
        <v>36</v>
      </c>
      <c r="C75" s="38" t="s">
        <v>37</v>
      </c>
      <c r="D75" s="39" t="s">
        <v>38</v>
      </c>
      <c r="E75" s="39" t="s">
        <v>69</v>
      </c>
      <c r="F75" s="39" t="s">
        <v>135</v>
      </c>
      <c r="G75" s="39" t="s">
        <v>42</v>
      </c>
      <c r="H75" s="51"/>
      <c r="I75" s="51"/>
      <c r="J75" s="47"/>
      <c r="K75" s="40"/>
      <c r="L75" s="40"/>
      <c r="M75" s="47"/>
      <c r="N75" s="40"/>
      <c r="O75" s="40"/>
      <c r="P75" s="47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  <c r="IV75" s="10"/>
    </row>
    <row r="76" spans="1:256" s="2" customFormat="1" ht="19.149999999999999" hidden="1" customHeight="1" x14ac:dyDescent="0.25">
      <c r="A76" s="44" t="s">
        <v>68</v>
      </c>
      <c r="B76" s="44" t="s">
        <v>36</v>
      </c>
      <c r="C76" s="44" t="s">
        <v>37</v>
      </c>
      <c r="D76" s="45" t="s">
        <v>38</v>
      </c>
      <c r="E76" s="45" t="s">
        <v>69</v>
      </c>
      <c r="F76" s="52" t="s">
        <v>70</v>
      </c>
      <c r="G76" s="52" t="s">
        <v>42</v>
      </c>
      <c r="H76" s="51"/>
      <c r="I76" s="51"/>
      <c r="J76" s="47"/>
      <c r="K76" s="47"/>
      <c r="L76" s="47"/>
      <c r="M76" s="47"/>
      <c r="N76" s="47"/>
      <c r="O76" s="47"/>
      <c r="P76" s="47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</row>
    <row r="77" spans="1:256" s="2" customFormat="1" ht="18.600000000000001" hidden="1" customHeight="1" x14ac:dyDescent="0.2">
      <c r="A77" s="44" t="s">
        <v>189</v>
      </c>
      <c r="B77" s="44" t="s">
        <v>36</v>
      </c>
      <c r="C77" s="44" t="s">
        <v>37</v>
      </c>
      <c r="D77" s="45" t="s">
        <v>38</v>
      </c>
      <c r="E77" s="45" t="s">
        <v>188</v>
      </c>
      <c r="F77" s="50" t="s">
        <v>186</v>
      </c>
      <c r="G77" s="50" t="s">
        <v>42</v>
      </c>
      <c r="H77" s="51"/>
      <c r="I77" s="51"/>
      <c r="J77" s="47">
        <f>H77+I77</f>
        <v>0</v>
      </c>
      <c r="K77" s="51"/>
      <c r="L77" s="51"/>
      <c r="M77" s="47">
        <f>K77+L77</f>
        <v>0</v>
      </c>
      <c r="N77" s="51"/>
      <c r="O77" s="51"/>
      <c r="P77" s="47">
        <f>N77+O77</f>
        <v>0</v>
      </c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</row>
    <row r="78" spans="1:256" s="2" customFormat="1" ht="18.600000000000001" hidden="1" customHeight="1" x14ac:dyDescent="0.2">
      <c r="A78" s="44" t="s">
        <v>55</v>
      </c>
      <c r="B78" s="44" t="s">
        <v>36</v>
      </c>
      <c r="C78" s="44" t="s">
        <v>37</v>
      </c>
      <c r="D78" s="45" t="s">
        <v>125</v>
      </c>
      <c r="E78" s="45" t="s">
        <v>41</v>
      </c>
      <c r="F78" s="45" t="s">
        <v>84</v>
      </c>
      <c r="G78" s="45" t="s">
        <v>42</v>
      </c>
      <c r="H78" s="42"/>
      <c r="I78" s="42"/>
      <c r="J78" s="42">
        <f>H78+I78</f>
        <v>0</v>
      </c>
      <c r="K78" s="51"/>
      <c r="L78" s="51"/>
      <c r="M78" s="47">
        <f>K78+L78</f>
        <v>0</v>
      </c>
      <c r="N78" s="51"/>
      <c r="O78" s="51"/>
      <c r="P78" s="47">
        <f>N78+O78</f>
        <v>0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</row>
    <row r="79" spans="1:256" s="2" customFormat="1" ht="0.6" hidden="1" customHeight="1" x14ac:dyDescent="0.2">
      <c r="A79" s="44" t="s">
        <v>57</v>
      </c>
      <c r="B79" s="44" t="s">
        <v>36</v>
      </c>
      <c r="C79" s="44" t="s">
        <v>37</v>
      </c>
      <c r="D79" s="45" t="s">
        <v>203</v>
      </c>
      <c r="E79" s="45" t="s">
        <v>41</v>
      </c>
      <c r="F79" s="45" t="s">
        <v>58</v>
      </c>
      <c r="G79" s="45" t="s">
        <v>42</v>
      </c>
      <c r="H79" s="42"/>
      <c r="I79" s="42"/>
      <c r="J79" s="42">
        <f>H79+I79</f>
        <v>0</v>
      </c>
      <c r="K79" s="51"/>
      <c r="L79" s="51"/>
      <c r="M79" s="47">
        <f>K79+L79</f>
        <v>0</v>
      </c>
      <c r="N79" s="51"/>
      <c r="O79" s="51"/>
      <c r="P79" s="47">
        <f>N79+O79</f>
        <v>0</v>
      </c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</row>
    <row r="80" spans="1:256" s="3" customFormat="1" ht="20.45" customHeight="1" x14ac:dyDescent="0.2">
      <c r="A80" s="153" t="s">
        <v>144</v>
      </c>
      <c r="B80" s="153"/>
      <c r="C80" s="153"/>
      <c r="D80" s="153"/>
      <c r="E80" s="153"/>
      <c r="F80" s="153"/>
      <c r="G80" s="153"/>
      <c r="H80" s="98">
        <f t="shared" ref="H80:P80" si="1">SUM(H40:H79)</f>
        <v>0</v>
      </c>
      <c r="I80" s="98">
        <f>SUM(I40:I79)</f>
        <v>0</v>
      </c>
      <c r="J80" s="106">
        <f t="shared" si="1"/>
        <v>4214467.1300000008</v>
      </c>
      <c r="K80" s="106">
        <f t="shared" si="1"/>
        <v>1240999.23</v>
      </c>
      <c r="L80" s="106">
        <f t="shared" si="1"/>
        <v>1240999.23</v>
      </c>
      <c r="M80" s="106">
        <f t="shared" si="1"/>
        <v>4604820.33</v>
      </c>
      <c r="N80" s="106">
        <f t="shared" si="1"/>
        <v>4890999.2300000004</v>
      </c>
      <c r="O80" s="106">
        <f t="shared" si="1"/>
        <v>4890999.2300000004</v>
      </c>
      <c r="P80" s="106">
        <f t="shared" si="1"/>
        <v>5048612.8600000013</v>
      </c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2"/>
      <c r="IN80" s="12"/>
      <c r="IO80" s="12"/>
      <c r="IP80" s="12"/>
      <c r="IQ80" s="12"/>
      <c r="IR80" s="12"/>
      <c r="IS80" s="12"/>
      <c r="IT80" s="12"/>
      <c r="IU80" s="12"/>
      <c r="IV80" s="12"/>
    </row>
    <row r="81" spans="1:256" s="5" customFormat="1" ht="18.600000000000001" hidden="1" customHeight="1" x14ac:dyDescent="0.25">
      <c r="A81" s="154" t="s">
        <v>163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  <c r="HY81" s="10"/>
      <c r="HZ81" s="10"/>
      <c r="IA81" s="10"/>
      <c r="IB81" s="10"/>
      <c r="IC81" s="10"/>
      <c r="ID81" s="10"/>
      <c r="IE81" s="10"/>
      <c r="IF81" s="10"/>
      <c r="IG81" s="10"/>
      <c r="IH81" s="10"/>
      <c r="II81" s="10"/>
      <c r="IJ81" s="10"/>
      <c r="IK81" s="10"/>
      <c r="IL81" s="10"/>
      <c r="IM81" s="10"/>
      <c r="IN81" s="10"/>
      <c r="IO81" s="10"/>
      <c r="IP81" s="10"/>
      <c r="IQ81" s="10"/>
      <c r="IR81" s="10"/>
      <c r="IS81" s="10"/>
      <c r="IT81" s="10"/>
      <c r="IU81" s="10"/>
      <c r="IV81" s="10"/>
    </row>
    <row r="82" spans="1:256" s="5" customFormat="1" ht="18.600000000000001" hidden="1" customHeight="1" x14ac:dyDescent="0.25">
      <c r="A82" s="38" t="s">
        <v>100</v>
      </c>
      <c r="B82" s="38" t="s">
        <v>36</v>
      </c>
      <c r="C82" s="38" t="s">
        <v>136</v>
      </c>
      <c r="D82" s="39" t="s">
        <v>137</v>
      </c>
      <c r="E82" s="39" t="s">
        <v>101</v>
      </c>
      <c r="F82" s="39" t="s">
        <v>102</v>
      </c>
      <c r="G82" s="39" t="s">
        <v>164</v>
      </c>
      <c r="H82" s="41"/>
      <c r="I82" s="47"/>
      <c r="J82" s="41">
        <f>H82+I82</f>
        <v>0</v>
      </c>
      <c r="K82" s="41">
        <v>0</v>
      </c>
      <c r="L82" s="41"/>
      <c r="M82" s="41">
        <f>K82+L82</f>
        <v>0</v>
      </c>
      <c r="N82" s="41">
        <v>0</v>
      </c>
      <c r="O82" s="41"/>
      <c r="P82" s="41">
        <f>N82+O82</f>
        <v>0</v>
      </c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  <c r="HY82" s="10"/>
      <c r="HZ82" s="10"/>
      <c r="IA82" s="10"/>
      <c r="IB82" s="10"/>
      <c r="IC82" s="10"/>
      <c r="ID82" s="10"/>
      <c r="IE82" s="10"/>
      <c r="IF82" s="10"/>
      <c r="IG82" s="10"/>
      <c r="IH82" s="10"/>
      <c r="II82" s="10"/>
      <c r="IJ82" s="10"/>
      <c r="IK82" s="10"/>
      <c r="IL82" s="10"/>
      <c r="IM82" s="10"/>
      <c r="IN82" s="10"/>
      <c r="IO82" s="10"/>
      <c r="IP82" s="10"/>
      <c r="IQ82" s="10"/>
      <c r="IR82" s="10"/>
      <c r="IS82" s="10"/>
      <c r="IT82" s="10"/>
      <c r="IU82" s="10"/>
      <c r="IV82" s="10"/>
    </row>
    <row r="83" spans="1:256" s="5" customFormat="1" ht="18.600000000000001" hidden="1" customHeight="1" x14ac:dyDescent="0.25">
      <c r="A83" s="38" t="s">
        <v>122</v>
      </c>
      <c r="B83" s="38" t="s">
        <v>36</v>
      </c>
      <c r="C83" s="38" t="s">
        <v>136</v>
      </c>
      <c r="D83" s="39" t="s">
        <v>137</v>
      </c>
      <c r="E83" s="39" t="s">
        <v>101</v>
      </c>
      <c r="F83" s="39" t="s">
        <v>115</v>
      </c>
      <c r="G83" s="39" t="s">
        <v>164</v>
      </c>
      <c r="H83" s="41"/>
      <c r="I83" s="41"/>
      <c r="J83" s="41">
        <f t="shared" ref="J83:J103" si="2">H83+I83</f>
        <v>0</v>
      </c>
      <c r="K83" s="41">
        <v>0</v>
      </c>
      <c r="L83" s="41"/>
      <c r="M83" s="41">
        <f t="shared" ref="M83:M103" si="3">K83+L83</f>
        <v>0</v>
      </c>
      <c r="N83" s="41">
        <v>0</v>
      </c>
      <c r="O83" s="41"/>
      <c r="P83" s="41">
        <f t="shared" ref="P83:P103" si="4">N83+O83</f>
        <v>0</v>
      </c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  <c r="HY83" s="10"/>
      <c r="HZ83" s="10"/>
      <c r="IA83" s="10"/>
      <c r="IB83" s="10"/>
      <c r="IC83" s="10"/>
      <c r="ID83" s="10"/>
      <c r="IE83" s="10"/>
      <c r="IF83" s="10"/>
      <c r="IG83" s="10"/>
      <c r="IH83" s="10"/>
      <c r="II83" s="10"/>
      <c r="IJ83" s="10"/>
      <c r="IK83" s="10"/>
      <c r="IL83" s="10"/>
      <c r="IM83" s="10"/>
      <c r="IN83" s="10"/>
      <c r="IO83" s="10"/>
      <c r="IP83" s="10"/>
      <c r="IQ83" s="10"/>
      <c r="IR83" s="10"/>
      <c r="IS83" s="10"/>
      <c r="IT83" s="10"/>
      <c r="IU83" s="10"/>
      <c r="IV83" s="10"/>
    </row>
    <row r="84" spans="1:256" s="5" customFormat="1" ht="18.600000000000001" hidden="1" customHeight="1" x14ac:dyDescent="0.25">
      <c r="A84" s="38" t="s">
        <v>39</v>
      </c>
      <c r="B84" s="38" t="s">
        <v>36</v>
      </c>
      <c r="C84" s="38" t="s">
        <v>136</v>
      </c>
      <c r="D84" s="39" t="s">
        <v>137</v>
      </c>
      <c r="E84" s="39" t="s">
        <v>103</v>
      </c>
      <c r="F84" s="39" t="s">
        <v>104</v>
      </c>
      <c r="G84" s="39" t="s">
        <v>164</v>
      </c>
      <c r="H84" s="41"/>
      <c r="I84" s="41"/>
      <c r="J84" s="41">
        <f t="shared" si="2"/>
        <v>0</v>
      </c>
      <c r="K84" s="41">
        <v>0</v>
      </c>
      <c r="L84" s="41"/>
      <c r="M84" s="41">
        <f t="shared" si="3"/>
        <v>0</v>
      </c>
      <c r="N84" s="41">
        <v>0</v>
      </c>
      <c r="O84" s="41"/>
      <c r="P84" s="41">
        <f t="shared" si="4"/>
        <v>0</v>
      </c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  <c r="HY84" s="10"/>
      <c r="HZ84" s="10"/>
      <c r="IA84" s="10"/>
      <c r="IB84" s="10"/>
      <c r="IC84" s="10"/>
      <c r="ID84" s="10"/>
      <c r="IE84" s="10"/>
      <c r="IF84" s="10"/>
      <c r="IG84" s="10"/>
      <c r="IH84" s="10"/>
      <c r="II84" s="10"/>
      <c r="IJ84" s="10"/>
      <c r="IK84" s="10"/>
      <c r="IL84" s="10"/>
      <c r="IM84" s="10"/>
      <c r="IN84" s="10"/>
      <c r="IO84" s="10"/>
      <c r="IP84" s="10"/>
      <c r="IQ84" s="10"/>
      <c r="IR84" s="10"/>
      <c r="IS84" s="10"/>
      <c r="IT84" s="10"/>
      <c r="IU84" s="10"/>
      <c r="IV84" s="10"/>
    </row>
    <row r="85" spans="1:256" s="5" customFormat="1" ht="18.600000000000001" hidden="1" customHeight="1" x14ac:dyDescent="0.25">
      <c r="A85" s="38" t="s">
        <v>73</v>
      </c>
      <c r="B85" s="38" t="s">
        <v>36</v>
      </c>
      <c r="C85" s="38" t="s">
        <v>136</v>
      </c>
      <c r="D85" s="39" t="s">
        <v>137</v>
      </c>
      <c r="E85" s="39" t="s">
        <v>41</v>
      </c>
      <c r="F85" s="39" t="s">
        <v>74</v>
      </c>
      <c r="G85" s="39" t="s">
        <v>164</v>
      </c>
      <c r="H85" s="41"/>
      <c r="I85" s="41"/>
      <c r="J85" s="41">
        <f t="shared" si="2"/>
        <v>0</v>
      </c>
      <c r="K85" s="41">
        <v>0</v>
      </c>
      <c r="L85" s="41"/>
      <c r="M85" s="41">
        <f t="shared" si="3"/>
        <v>0</v>
      </c>
      <c r="N85" s="41">
        <v>0</v>
      </c>
      <c r="O85" s="41"/>
      <c r="P85" s="41">
        <f t="shared" si="4"/>
        <v>0</v>
      </c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  <c r="IV85" s="10"/>
    </row>
    <row r="86" spans="1:256" s="5" customFormat="1" ht="18.600000000000001" hidden="1" customHeight="1" x14ac:dyDescent="0.25">
      <c r="A86" s="38" t="s">
        <v>55</v>
      </c>
      <c r="B86" s="38" t="s">
        <v>36</v>
      </c>
      <c r="C86" s="38" t="s">
        <v>136</v>
      </c>
      <c r="D86" s="39" t="s">
        <v>137</v>
      </c>
      <c r="E86" s="39" t="s">
        <v>41</v>
      </c>
      <c r="F86" s="39" t="s">
        <v>84</v>
      </c>
      <c r="G86" s="39" t="s">
        <v>164</v>
      </c>
      <c r="H86" s="41"/>
      <c r="I86" s="41"/>
      <c r="J86" s="41">
        <f t="shared" si="2"/>
        <v>0</v>
      </c>
      <c r="K86" s="41">
        <v>0</v>
      </c>
      <c r="L86" s="41"/>
      <c r="M86" s="41">
        <f t="shared" si="3"/>
        <v>0</v>
      </c>
      <c r="N86" s="41">
        <v>0</v>
      </c>
      <c r="O86" s="41"/>
      <c r="P86" s="41">
        <f t="shared" si="4"/>
        <v>0</v>
      </c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  <c r="IV86" s="10"/>
    </row>
    <row r="87" spans="1:256" s="5" customFormat="1" ht="18.600000000000001" hidden="1" customHeight="1" x14ac:dyDescent="0.25">
      <c r="A87" s="53" t="s">
        <v>119</v>
      </c>
      <c r="B87" s="38" t="s">
        <v>36</v>
      </c>
      <c r="C87" s="38" t="s">
        <v>136</v>
      </c>
      <c r="D87" s="39" t="s">
        <v>137</v>
      </c>
      <c r="E87" s="39" t="s">
        <v>41</v>
      </c>
      <c r="F87" s="39" t="s">
        <v>76</v>
      </c>
      <c r="G87" s="39" t="s">
        <v>164</v>
      </c>
      <c r="H87" s="41"/>
      <c r="I87" s="41"/>
      <c r="J87" s="41">
        <f t="shared" si="2"/>
        <v>0</v>
      </c>
      <c r="K87" s="41">
        <v>0</v>
      </c>
      <c r="L87" s="41"/>
      <c r="M87" s="41">
        <f t="shared" si="3"/>
        <v>0</v>
      </c>
      <c r="N87" s="41">
        <v>0</v>
      </c>
      <c r="O87" s="41"/>
      <c r="P87" s="41">
        <f t="shared" si="4"/>
        <v>0</v>
      </c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</row>
    <row r="88" spans="1:256" s="5" customFormat="1" ht="18.600000000000001" hidden="1" customHeight="1" x14ac:dyDescent="0.25">
      <c r="A88" s="53" t="s">
        <v>77</v>
      </c>
      <c r="B88" s="38" t="s">
        <v>36</v>
      </c>
      <c r="C88" s="38" t="s">
        <v>136</v>
      </c>
      <c r="D88" s="39" t="s">
        <v>137</v>
      </c>
      <c r="E88" s="39" t="s">
        <v>41</v>
      </c>
      <c r="F88" s="39" t="s">
        <v>78</v>
      </c>
      <c r="G88" s="39" t="s">
        <v>164</v>
      </c>
      <c r="H88" s="41"/>
      <c r="I88" s="41"/>
      <c r="J88" s="41">
        <f t="shared" si="2"/>
        <v>0</v>
      </c>
      <c r="K88" s="41">
        <v>0</v>
      </c>
      <c r="L88" s="41"/>
      <c r="M88" s="41">
        <f t="shared" si="3"/>
        <v>0</v>
      </c>
      <c r="N88" s="41">
        <v>0</v>
      </c>
      <c r="O88" s="41"/>
      <c r="P88" s="41">
        <f t="shared" si="4"/>
        <v>0</v>
      </c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  <c r="IV88" s="10"/>
    </row>
    <row r="89" spans="1:256" s="5" customFormat="1" ht="18.600000000000001" hidden="1" customHeight="1" x14ac:dyDescent="0.25">
      <c r="A89" s="53" t="s">
        <v>96</v>
      </c>
      <c r="B89" s="38" t="s">
        <v>36</v>
      </c>
      <c r="C89" s="38" t="s">
        <v>136</v>
      </c>
      <c r="D89" s="39" t="s">
        <v>137</v>
      </c>
      <c r="E89" s="39" t="s">
        <v>41</v>
      </c>
      <c r="F89" s="39" t="s">
        <v>88</v>
      </c>
      <c r="G89" s="39" t="s">
        <v>164</v>
      </c>
      <c r="H89" s="41"/>
      <c r="I89" s="41"/>
      <c r="J89" s="41">
        <f t="shared" si="2"/>
        <v>0</v>
      </c>
      <c r="K89" s="41">
        <v>0</v>
      </c>
      <c r="L89" s="41"/>
      <c r="M89" s="41">
        <f t="shared" si="3"/>
        <v>0</v>
      </c>
      <c r="N89" s="41">
        <v>0</v>
      </c>
      <c r="O89" s="41"/>
      <c r="P89" s="41">
        <f t="shared" si="4"/>
        <v>0</v>
      </c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  <c r="IV89" s="10"/>
    </row>
    <row r="90" spans="1:256" s="5" customFormat="1" ht="18.600000000000001" hidden="1" customHeight="1" x14ac:dyDescent="0.25">
      <c r="A90" s="53" t="s">
        <v>105</v>
      </c>
      <c r="B90" s="38" t="s">
        <v>36</v>
      </c>
      <c r="C90" s="38" t="s">
        <v>106</v>
      </c>
      <c r="D90" s="39" t="s">
        <v>137</v>
      </c>
      <c r="E90" s="39" t="s">
        <v>41</v>
      </c>
      <c r="F90" s="39" t="s">
        <v>107</v>
      </c>
      <c r="G90" s="39" t="s">
        <v>164</v>
      </c>
      <c r="H90" s="54"/>
      <c r="I90" s="54"/>
      <c r="J90" s="41">
        <f t="shared" si="2"/>
        <v>0</v>
      </c>
      <c r="K90" s="41">
        <v>0</v>
      </c>
      <c r="L90" s="54"/>
      <c r="M90" s="41">
        <f t="shared" si="3"/>
        <v>0</v>
      </c>
      <c r="N90" s="41">
        <v>0</v>
      </c>
      <c r="O90" s="54"/>
      <c r="P90" s="41">
        <f t="shared" si="4"/>
        <v>0</v>
      </c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  <c r="HA90" s="10"/>
      <c r="HB90" s="10"/>
      <c r="HC90" s="10"/>
      <c r="HD90" s="10"/>
      <c r="HE90" s="10"/>
      <c r="HF90" s="10"/>
      <c r="HG90" s="10"/>
      <c r="HH90" s="10"/>
      <c r="HI90" s="10"/>
      <c r="HJ90" s="10"/>
      <c r="HK90" s="10"/>
      <c r="HL90" s="10"/>
      <c r="HM90" s="10"/>
      <c r="HN90" s="10"/>
      <c r="HO90" s="10"/>
      <c r="HP90" s="10"/>
      <c r="HQ90" s="10"/>
      <c r="HR90" s="10"/>
      <c r="HS90" s="10"/>
      <c r="HT90" s="10"/>
      <c r="HU90" s="10"/>
      <c r="HV90" s="10"/>
      <c r="HW90" s="10"/>
      <c r="HX90" s="10"/>
      <c r="HY90" s="10"/>
      <c r="HZ90" s="10"/>
      <c r="IA90" s="10"/>
      <c r="IB90" s="10"/>
      <c r="IC90" s="10"/>
      <c r="ID90" s="10"/>
      <c r="IE90" s="10"/>
      <c r="IF90" s="10"/>
      <c r="IG90" s="10"/>
      <c r="IH90" s="10"/>
      <c r="II90" s="10"/>
      <c r="IJ90" s="10"/>
      <c r="IK90" s="10"/>
      <c r="IL90" s="10"/>
      <c r="IM90" s="10"/>
      <c r="IN90" s="10"/>
      <c r="IO90" s="10"/>
      <c r="IP90" s="10"/>
      <c r="IQ90" s="10"/>
      <c r="IR90" s="10"/>
      <c r="IS90" s="10"/>
      <c r="IT90" s="10"/>
      <c r="IU90" s="10"/>
      <c r="IV90" s="10"/>
    </row>
    <row r="91" spans="1:256" s="5" customFormat="1" ht="18.600000000000001" hidden="1" customHeight="1" x14ac:dyDescent="0.25">
      <c r="A91" s="38" t="s">
        <v>100</v>
      </c>
      <c r="B91" s="38" t="s">
        <v>36</v>
      </c>
      <c r="C91" s="38" t="s">
        <v>37</v>
      </c>
      <c r="D91" s="39" t="s">
        <v>72</v>
      </c>
      <c r="E91" s="39" t="s">
        <v>101</v>
      </c>
      <c r="F91" s="39" t="s">
        <v>102</v>
      </c>
      <c r="G91" s="39" t="s">
        <v>164</v>
      </c>
      <c r="H91" s="41"/>
      <c r="I91" s="41"/>
      <c r="J91" s="41">
        <f t="shared" si="2"/>
        <v>0</v>
      </c>
      <c r="K91" s="41">
        <v>0</v>
      </c>
      <c r="L91" s="41"/>
      <c r="M91" s="41">
        <f t="shared" si="3"/>
        <v>0</v>
      </c>
      <c r="N91" s="41">
        <v>0</v>
      </c>
      <c r="O91" s="41"/>
      <c r="P91" s="41">
        <f t="shared" si="4"/>
        <v>0</v>
      </c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  <c r="HA91" s="10"/>
      <c r="HB91" s="10"/>
      <c r="HC91" s="10"/>
      <c r="HD91" s="10"/>
      <c r="HE91" s="10"/>
      <c r="HF91" s="10"/>
      <c r="HG91" s="10"/>
      <c r="HH91" s="10"/>
      <c r="HI91" s="10"/>
      <c r="HJ91" s="10"/>
      <c r="HK91" s="10"/>
      <c r="HL91" s="10"/>
      <c r="HM91" s="10"/>
      <c r="HN91" s="10"/>
      <c r="HO91" s="10"/>
      <c r="HP91" s="10"/>
      <c r="HQ91" s="10"/>
      <c r="HR91" s="10"/>
      <c r="HS91" s="10"/>
      <c r="HT91" s="10"/>
      <c r="HU91" s="10"/>
      <c r="HV91" s="10"/>
      <c r="HW91" s="10"/>
      <c r="HX91" s="10"/>
      <c r="HY91" s="10"/>
      <c r="HZ91" s="10"/>
      <c r="IA91" s="10"/>
      <c r="IB91" s="10"/>
      <c r="IC91" s="10"/>
      <c r="ID91" s="10"/>
      <c r="IE91" s="10"/>
      <c r="IF91" s="10"/>
      <c r="IG91" s="10"/>
      <c r="IH91" s="10"/>
      <c r="II91" s="10"/>
      <c r="IJ91" s="10"/>
      <c r="IK91" s="10"/>
      <c r="IL91" s="10"/>
      <c r="IM91" s="10"/>
      <c r="IN91" s="10"/>
      <c r="IO91" s="10"/>
      <c r="IP91" s="10"/>
      <c r="IQ91" s="10"/>
      <c r="IR91" s="10"/>
      <c r="IS91" s="10"/>
      <c r="IT91" s="10"/>
      <c r="IU91" s="10"/>
      <c r="IV91" s="10"/>
    </row>
    <row r="92" spans="1:256" s="5" customFormat="1" ht="18.600000000000001" hidden="1" customHeight="1" x14ac:dyDescent="0.25">
      <c r="A92" s="38" t="s">
        <v>122</v>
      </c>
      <c r="B92" s="38" t="s">
        <v>36</v>
      </c>
      <c r="C92" s="38" t="s">
        <v>37</v>
      </c>
      <c r="D92" s="39" t="s">
        <v>72</v>
      </c>
      <c r="E92" s="39" t="s">
        <v>101</v>
      </c>
      <c r="F92" s="39" t="s">
        <v>115</v>
      </c>
      <c r="G92" s="39" t="s">
        <v>164</v>
      </c>
      <c r="H92" s="41"/>
      <c r="I92" s="41"/>
      <c r="J92" s="41">
        <f t="shared" si="2"/>
        <v>0</v>
      </c>
      <c r="K92" s="41">
        <v>0</v>
      </c>
      <c r="L92" s="41"/>
      <c r="M92" s="41">
        <f t="shared" si="3"/>
        <v>0</v>
      </c>
      <c r="N92" s="41">
        <v>0</v>
      </c>
      <c r="O92" s="41"/>
      <c r="P92" s="41">
        <f t="shared" si="4"/>
        <v>0</v>
      </c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  <c r="HA92" s="10"/>
      <c r="HB92" s="10"/>
      <c r="HC92" s="10"/>
      <c r="HD92" s="10"/>
      <c r="HE92" s="10"/>
      <c r="HF92" s="10"/>
      <c r="HG92" s="10"/>
      <c r="HH92" s="10"/>
      <c r="HI92" s="10"/>
      <c r="HJ92" s="10"/>
      <c r="HK92" s="10"/>
      <c r="HL92" s="10"/>
      <c r="HM92" s="10"/>
      <c r="HN92" s="10"/>
      <c r="HO92" s="10"/>
      <c r="HP92" s="10"/>
      <c r="HQ92" s="10"/>
      <c r="HR92" s="10"/>
      <c r="HS92" s="10"/>
      <c r="HT92" s="10"/>
      <c r="HU92" s="10"/>
      <c r="HV92" s="10"/>
      <c r="HW92" s="10"/>
      <c r="HX92" s="10"/>
      <c r="HY92" s="10"/>
      <c r="HZ92" s="10"/>
      <c r="IA92" s="10"/>
      <c r="IB92" s="10"/>
      <c r="IC92" s="10"/>
      <c r="ID92" s="10"/>
      <c r="IE92" s="10"/>
      <c r="IF92" s="10"/>
      <c r="IG92" s="10"/>
      <c r="IH92" s="10"/>
      <c r="II92" s="10"/>
      <c r="IJ92" s="10"/>
      <c r="IK92" s="10"/>
      <c r="IL92" s="10"/>
      <c r="IM92" s="10"/>
      <c r="IN92" s="10"/>
      <c r="IO92" s="10"/>
      <c r="IP92" s="10"/>
      <c r="IQ92" s="10"/>
      <c r="IR92" s="10"/>
      <c r="IS92" s="10"/>
      <c r="IT92" s="10"/>
      <c r="IU92" s="10"/>
      <c r="IV92" s="10"/>
    </row>
    <row r="93" spans="1:256" s="5" customFormat="1" ht="18.600000000000001" hidden="1" customHeight="1" x14ac:dyDescent="0.25">
      <c r="A93" s="38" t="s">
        <v>39</v>
      </c>
      <c r="B93" s="38" t="s">
        <v>36</v>
      </c>
      <c r="C93" s="38" t="s">
        <v>37</v>
      </c>
      <c r="D93" s="39" t="s">
        <v>72</v>
      </c>
      <c r="E93" s="39" t="s">
        <v>103</v>
      </c>
      <c r="F93" s="39" t="s">
        <v>104</v>
      </c>
      <c r="G93" s="39" t="s">
        <v>164</v>
      </c>
      <c r="H93" s="41"/>
      <c r="I93" s="41"/>
      <c r="J93" s="41">
        <f t="shared" si="2"/>
        <v>0</v>
      </c>
      <c r="K93" s="41">
        <v>0</v>
      </c>
      <c r="L93" s="41"/>
      <c r="M93" s="41">
        <f t="shared" si="3"/>
        <v>0</v>
      </c>
      <c r="N93" s="41">
        <v>0</v>
      </c>
      <c r="O93" s="41"/>
      <c r="P93" s="41">
        <f t="shared" si="4"/>
        <v>0</v>
      </c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  <c r="HA93" s="10"/>
      <c r="HB93" s="10"/>
      <c r="HC93" s="10"/>
      <c r="HD93" s="10"/>
      <c r="HE93" s="10"/>
      <c r="HF93" s="10"/>
      <c r="HG93" s="10"/>
      <c r="HH93" s="10"/>
      <c r="HI93" s="10"/>
      <c r="HJ93" s="10"/>
      <c r="HK93" s="10"/>
      <c r="HL93" s="10"/>
      <c r="HM93" s="10"/>
      <c r="HN93" s="10"/>
      <c r="HO93" s="10"/>
      <c r="HP93" s="10"/>
      <c r="HQ93" s="10"/>
      <c r="HR93" s="10"/>
      <c r="HS93" s="10"/>
      <c r="HT93" s="10"/>
      <c r="HU93" s="10"/>
      <c r="HV93" s="10"/>
      <c r="HW93" s="10"/>
      <c r="HX93" s="10"/>
      <c r="HY93" s="10"/>
      <c r="HZ93" s="10"/>
      <c r="IA93" s="10"/>
      <c r="IB93" s="10"/>
      <c r="IC93" s="10"/>
      <c r="ID93" s="10"/>
      <c r="IE93" s="10"/>
      <c r="IF93" s="10"/>
      <c r="IG93" s="10"/>
      <c r="IH93" s="10"/>
      <c r="II93" s="10"/>
      <c r="IJ93" s="10"/>
      <c r="IK93" s="10"/>
      <c r="IL93" s="10"/>
      <c r="IM93" s="10"/>
      <c r="IN93" s="10"/>
      <c r="IO93" s="10"/>
      <c r="IP93" s="10"/>
      <c r="IQ93" s="10"/>
      <c r="IR93" s="10"/>
      <c r="IS93" s="10"/>
      <c r="IT93" s="10"/>
      <c r="IU93" s="10"/>
      <c r="IV93" s="10"/>
    </row>
    <row r="94" spans="1:256" s="5" customFormat="1" ht="18.600000000000001" hidden="1" customHeight="1" x14ac:dyDescent="0.25">
      <c r="A94" s="38" t="s">
        <v>199</v>
      </c>
      <c r="B94" s="38" t="s">
        <v>36</v>
      </c>
      <c r="C94" s="38" t="s">
        <v>37</v>
      </c>
      <c r="D94" s="39" t="s">
        <v>72</v>
      </c>
      <c r="E94" s="39" t="s">
        <v>103</v>
      </c>
      <c r="F94" s="39" t="s">
        <v>198</v>
      </c>
      <c r="G94" s="39" t="s">
        <v>164</v>
      </c>
      <c r="H94" s="41"/>
      <c r="I94" s="41"/>
      <c r="J94" s="41">
        <f t="shared" si="2"/>
        <v>0</v>
      </c>
      <c r="K94" s="41">
        <v>0</v>
      </c>
      <c r="L94" s="41"/>
      <c r="M94" s="41">
        <f t="shared" si="3"/>
        <v>0</v>
      </c>
      <c r="N94" s="41">
        <v>0</v>
      </c>
      <c r="O94" s="41"/>
      <c r="P94" s="41">
        <f t="shared" si="4"/>
        <v>0</v>
      </c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  <c r="HA94" s="10"/>
      <c r="HB94" s="10"/>
      <c r="HC94" s="10"/>
      <c r="HD94" s="10"/>
      <c r="HE94" s="10"/>
      <c r="HF94" s="10"/>
      <c r="HG94" s="10"/>
      <c r="HH94" s="10"/>
      <c r="HI94" s="10"/>
      <c r="HJ94" s="10"/>
      <c r="HK94" s="10"/>
      <c r="HL94" s="10"/>
      <c r="HM94" s="10"/>
      <c r="HN94" s="10"/>
      <c r="HO94" s="10"/>
      <c r="HP94" s="10"/>
      <c r="HQ94" s="10"/>
      <c r="HR94" s="10"/>
      <c r="HS94" s="10"/>
      <c r="HT94" s="10"/>
      <c r="HU94" s="10"/>
      <c r="HV94" s="10"/>
      <c r="HW94" s="10"/>
      <c r="HX94" s="10"/>
      <c r="HY94" s="10"/>
      <c r="HZ94" s="10"/>
      <c r="IA94" s="10"/>
      <c r="IB94" s="10"/>
      <c r="IC94" s="10"/>
      <c r="ID94" s="10"/>
      <c r="IE94" s="10"/>
      <c r="IF94" s="10"/>
      <c r="IG94" s="10"/>
      <c r="IH94" s="10"/>
      <c r="II94" s="10"/>
      <c r="IJ94" s="10"/>
      <c r="IK94" s="10"/>
      <c r="IL94" s="10"/>
      <c r="IM94" s="10"/>
      <c r="IN94" s="10"/>
      <c r="IO94" s="10"/>
      <c r="IP94" s="10"/>
      <c r="IQ94" s="10"/>
      <c r="IR94" s="10"/>
      <c r="IS94" s="10"/>
      <c r="IT94" s="10"/>
      <c r="IU94" s="10"/>
      <c r="IV94" s="10"/>
    </row>
    <row r="95" spans="1:256" s="5" customFormat="1" ht="18.600000000000001" hidden="1" customHeight="1" x14ac:dyDescent="0.25">
      <c r="A95" s="38" t="s">
        <v>73</v>
      </c>
      <c r="B95" s="38" t="s">
        <v>36</v>
      </c>
      <c r="C95" s="38" t="s">
        <v>37</v>
      </c>
      <c r="D95" s="39" t="s">
        <v>72</v>
      </c>
      <c r="E95" s="39" t="s">
        <v>41</v>
      </c>
      <c r="F95" s="39" t="s">
        <v>74</v>
      </c>
      <c r="G95" s="39" t="s">
        <v>164</v>
      </c>
      <c r="H95" s="41"/>
      <c r="I95" s="41"/>
      <c r="J95" s="41">
        <f t="shared" si="2"/>
        <v>0</v>
      </c>
      <c r="K95" s="41">
        <v>0</v>
      </c>
      <c r="L95" s="41"/>
      <c r="M95" s="41">
        <f t="shared" si="3"/>
        <v>0</v>
      </c>
      <c r="N95" s="41">
        <v>0</v>
      </c>
      <c r="O95" s="41"/>
      <c r="P95" s="41">
        <f t="shared" si="4"/>
        <v>0</v>
      </c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  <c r="HA95" s="10"/>
      <c r="HB95" s="10"/>
      <c r="HC95" s="10"/>
      <c r="HD95" s="10"/>
      <c r="HE95" s="10"/>
      <c r="HF95" s="10"/>
      <c r="HG95" s="10"/>
      <c r="HH95" s="10"/>
      <c r="HI95" s="10"/>
      <c r="HJ95" s="10"/>
      <c r="HK95" s="10"/>
      <c r="HL95" s="10"/>
      <c r="HM95" s="10"/>
      <c r="HN95" s="10"/>
      <c r="HO95" s="10"/>
      <c r="HP95" s="10"/>
      <c r="HQ95" s="10"/>
      <c r="HR95" s="10"/>
      <c r="HS95" s="10"/>
      <c r="HT95" s="10"/>
      <c r="HU95" s="10"/>
      <c r="HV95" s="10"/>
      <c r="HW95" s="10"/>
      <c r="HX95" s="10"/>
      <c r="HY95" s="10"/>
      <c r="HZ95" s="10"/>
      <c r="IA95" s="10"/>
      <c r="IB95" s="10"/>
      <c r="IC95" s="10"/>
      <c r="ID95" s="10"/>
      <c r="IE95" s="10"/>
      <c r="IF95" s="10"/>
      <c r="IG95" s="10"/>
      <c r="IH95" s="10"/>
      <c r="II95" s="10"/>
      <c r="IJ95" s="10"/>
      <c r="IK95" s="10"/>
      <c r="IL95" s="10"/>
      <c r="IM95" s="10"/>
      <c r="IN95" s="10"/>
      <c r="IO95" s="10"/>
      <c r="IP95" s="10"/>
      <c r="IQ95" s="10"/>
      <c r="IR95" s="10"/>
      <c r="IS95" s="10"/>
      <c r="IT95" s="10"/>
      <c r="IU95" s="10"/>
      <c r="IV95" s="10"/>
    </row>
    <row r="96" spans="1:256" s="5" customFormat="1" ht="18.600000000000001" hidden="1" customHeight="1" x14ac:dyDescent="0.25">
      <c r="A96" s="38" t="s">
        <v>55</v>
      </c>
      <c r="B96" s="38" t="s">
        <v>36</v>
      </c>
      <c r="C96" s="38" t="s">
        <v>37</v>
      </c>
      <c r="D96" s="39" t="s">
        <v>72</v>
      </c>
      <c r="E96" s="39" t="s">
        <v>41</v>
      </c>
      <c r="F96" s="39" t="s">
        <v>56</v>
      </c>
      <c r="G96" s="39" t="s">
        <v>164</v>
      </c>
      <c r="H96" s="41"/>
      <c r="I96" s="41"/>
      <c r="J96" s="41">
        <f t="shared" si="2"/>
        <v>0</v>
      </c>
      <c r="K96" s="41">
        <v>0</v>
      </c>
      <c r="L96" s="41"/>
      <c r="M96" s="41">
        <f t="shared" si="3"/>
        <v>0</v>
      </c>
      <c r="N96" s="41">
        <v>0</v>
      </c>
      <c r="O96" s="41"/>
      <c r="P96" s="41">
        <f t="shared" si="4"/>
        <v>0</v>
      </c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  <c r="HA96" s="10"/>
      <c r="HB96" s="10"/>
      <c r="HC96" s="10"/>
      <c r="HD96" s="10"/>
      <c r="HE96" s="10"/>
      <c r="HF96" s="10"/>
      <c r="HG96" s="10"/>
      <c r="HH96" s="10"/>
      <c r="HI96" s="10"/>
      <c r="HJ96" s="10"/>
      <c r="HK96" s="10"/>
      <c r="HL96" s="10"/>
      <c r="HM96" s="10"/>
      <c r="HN96" s="10"/>
      <c r="HO96" s="10"/>
      <c r="HP96" s="10"/>
      <c r="HQ96" s="10"/>
      <c r="HR96" s="10"/>
      <c r="HS96" s="10"/>
      <c r="HT96" s="10"/>
      <c r="HU96" s="10"/>
      <c r="HV96" s="10"/>
      <c r="HW96" s="10"/>
      <c r="HX96" s="10"/>
      <c r="HY96" s="10"/>
      <c r="HZ96" s="10"/>
      <c r="IA96" s="10"/>
      <c r="IB96" s="10"/>
      <c r="IC96" s="10"/>
      <c r="ID96" s="10"/>
      <c r="IE96" s="10"/>
      <c r="IF96" s="10"/>
      <c r="IG96" s="10"/>
      <c r="IH96" s="10"/>
      <c r="II96" s="10"/>
      <c r="IJ96" s="10"/>
      <c r="IK96" s="10"/>
      <c r="IL96" s="10"/>
      <c r="IM96" s="10"/>
      <c r="IN96" s="10"/>
      <c r="IO96" s="10"/>
      <c r="IP96" s="10"/>
      <c r="IQ96" s="10"/>
      <c r="IR96" s="10"/>
      <c r="IS96" s="10"/>
      <c r="IT96" s="10"/>
      <c r="IU96" s="10"/>
      <c r="IV96" s="10"/>
    </row>
    <row r="97" spans="1:256" s="5" customFormat="1" ht="18.600000000000001" hidden="1" customHeight="1" x14ac:dyDescent="0.25">
      <c r="A97" s="38" t="s">
        <v>55</v>
      </c>
      <c r="B97" s="38" t="s">
        <v>36</v>
      </c>
      <c r="C97" s="38" t="s">
        <v>37</v>
      </c>
      <c r="D97" s="39" t="s">
        <v>72</v>
      </c>
      <c r="E97" s="39" t="s">
        <v>41</v>
      </c>
      <c r="F97" s="39" t="s">
        <v>84</v>
      </c>
      <c r="G97" s="39" t="s">
        <v>164</v>
      </c>
      <c r="H97" s="41"/>
      <c r="I97" s="41"/>
      <c r="J97" s="41">
        <f t="shared" si="2"/>
        <v>0</v>
      </c>
      <c r="K97" s="41">
        <v>0</v>
      </c>
      <c r="L97" s="41"/>
      <c r="M97" s="41">
        <f t="shared" si="3"/>
        <v>0</v>
      </c>
      <c r="N97" s="41">
        <v>0</v>
      </c>
      <c r="O97" s="41"/>
      <c r="P97" s="41">
        <f t="shared" si="4"/>
        <v>0</v>
      </c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  <c r="HA97" s="10"/>
      <c r="HB97" s="10"/>
      <c r="HC97" s="10"/>
      <c r="HD97" s="10"/>
      <c r="HE97" s="10"/>
      <c r="HF97" s="10"/>
      <c r="HG97" s="10"/>
      <c r="HH97" s="10"/>
      <c r="HI97" s="10"/>
      <c r="HJ97" s="10"/>
      <c r="HK97" s="10"/>
      <c r="HL97" s="10"/>
      <c r="HM97" s="10"/>
      <c r="HN97" s="10"/>
      <c r="HO97" s="10"/>
      <c r="HP97" s="10"/>
      <c r="HQ97" s="10"/>
      <c r="HR97" s="10"/>
      <c r="HS97" s="10"/>
      <c r="HT97" s="10"/>
      <c r="HU97" s="10"/>
      <c r="HV97" s="10"/>
      <c r="HW97" s="10"/>
      <c r="HX97" s="10"/>
      <c r="HY97" s="10"/>
      <c r="HZ97" s="10"/>
      <c r="IA97" s="10"/>
      <c r="IB97" s="10"/>
      <c r="IC97" s="10"/>
      <c r="ID97" s="10"/>
      <c r="IE97" s="10"/>
      <c r="IF97" s="10"/>
      <c r="IG97" s="10"/>
      <c r="IH97" s="10"/>
      <c r="II97" s="10"/>
      <c r="IJ97" s="10"/>
      <c r="IK97" s="10"/>
      <c r="IL97" s="10"/>
      <c r="IM97" s="10"/>
      <c r="IN97" s="10"/>
      <c r="IO97" s="10"/>
      <c r="IP97" s="10"/>
      <c r="IQ97" s="10"/>
      <c r="IR97" s="10"/>
      <c r="IS97" s="10"/>
      <c r="IT97" s="10"/>
      <c r="IU97" s="10"/>
      <c r="IV97" s="10"/>
    </row>
    <row r="98" spans="1:256" s="4" customFormat="1" ht="18.600000000000001" hidden="1" customHeight="1" x14ac:dyDescent="0.25">
      <c r="A98" s="53" t="s">
        <v>119</v>
      </c>
      <c r="B98" s="38" t="s">
        <v>36</v>
      </c>
      <c r="C98" s="38" t="s">
        <v>37</v>
      </c>
      <c r="D98" s="39" t="s">
        <v>72</v>
      </c>
      <c r="E98" s="39" t="s">
        <v>41</v>
      </c>
      <c r="F98" s="39" t="s">
        <v>76</v>
      </c>
      <c r="G98" s="39" t="s">
        <v>164</v>
      </c>
      <c r="H98" s="41"/>
      <c r="I98" s="41"/>
      <c r="J98" s="41">
        <f t="shared" si="2"/>
        <v>0</v>
      </c>
      <c r="K98" s="41">
        <v>0</v>
      </c>
      <c r="L98" s="41"/>
      <c r="M98" s="41">
        <f t="shared" si="3"/>
        <v>0</v>
      </c>
      <c r="N98" s="41">
        <v>0</v>
      </c>
      <c r="O98" s="41"/>
      <c r="P98" s="41">
        <f t="shared" si="4"/>
        <v>0</v>
      </c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  <c r="HA98" s="10"/>
      <c r="HB98" s="10"/>
      <c r="HC98" s="10"/>
      <c r="HD98" s="10"/>
      <c r="HE98" s="10"/>
      <c r="HF98" s="10"/>
      <c r="HG98" s="10"/>
      <c r="HH98" s="10"/>
      <c r="HI98" s="10"/>
      <c r="HJ98" s="10"/>
      <c r="HK98" s="10"/>
      <c r="HL98" s="10"/>
      <c r="HM98" s="10"/>
      <c r="HN98" s="10"/>
      <c r="HO98" s="10"/>
      <c r="HP98" s="10"/>
      <c r="HQ98" s="10"/>
      <c r="HR98" s="10"/>
      <c r="HS98" s="10"/>
      <c r="HT98" s="10"/>
      <c r="HU98" s="10"/>
      <c r="HV98" s="10"/>
      <c r="HW98" s="10"/>
      <c r="HX98" s="10"/>
      <c r="HY98" s="10"/>
      <c r="HZ98" s="10"/>
      <c r="IA98" s="10"/>
      <c r="IB98" s="10"/>
      <c r="IC98" s="10"/>
      <c r="ID98" s="10"/>
      <c r="IE98" s="10"/>
      <c r="IF98" s="10"/>
      <c r="IG98" s="10"/>
      <c r="IH98" s="10"/>
      <c r="II98" s="10"/>
      <c r="IJ98" s="10"/>
      <c r="IK98" s="10"/>
      <c r="IL98" s="10"/>
      <c r="IM98" s="10"/>
      <c r="IN98" s="10"/>
      <c r="IO98" s="10"/>
      <c r="IP98" s="10"/>
      <c r="IQ98" s="10"/>
      <c r="IR98" s="10"/>
      <c r="IS98" s="10"/>
      <c r="IT98" s="10"/>
      <c r="IU98" s="10"/>
      <c r="IV98" s="10"/>
    </row>
    <row r="99" spans="1:256" s="5" customFormat="1" ht="18.600000000000001" hidden="1" customHeight="1" x14ac:dyDescent="0.25">
      <c r="A99" s="38" t="s">
        <v>117</v>
      </c>
      <c r="B99" s="38" t="s">
        <v>36</v>
      </c>
      <c r="C99" s="38" t="s">
        <v>37</v>
      </c>
      <c r="D99" s="39" t="s">
        <v>72</v>
      </c>
      <c r="E99" s="39" t="s">
        <v>41</v>
      </c>
      <c r="F99" s="39" t="s">
        <v>116</v>
      </c>
      <c r="G99" s="39" t="s">
        <v>164</v>
      </c>
      <c r="H99" s="41"/>
      <c r="I99" s="41"/>
      <c r="J99" s="41">
        <f t="shared" si="2"/>
        <v>0</v>
      </c>
      <c r="K99" s="41">
        <v>0</v>
      </c>
      <c r="L99" s="41"/>
      <c r="M99" s="41">
        <f t="shared" si="3"/>
        <v>0</v>
      </c>
      <c r="N99" s="41">
        <v>0</v>
      </c>
      <c r="O99" s="41"/>
      <c r="P99" s="41">
        <f t="shared" si="4"/>
        <v>0</v>
      </c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  <c r="HA99" s="10"/>
      <c r="HB99" s="10"/>
      <c r="HC99" s="10"/>
      <c r="HD99" s="10"/>
      <c r="HE99" s="10"/>
      <c r="HF99" s="10"/>
      <c r="HG99" s="10"/>
      <c r="HH99" s="10"/>
      <c r="HI99" s="10"/>
      <c r="HJ99" s="10"/>
      <c r="HK99" s="10"/>
      <c r="HL99" s="10"/>
      <c r="HM99" s="10"/>
      <c r="HN99" s="10"/>
      <c r="HO99" s="10"/>
      <c r="HP99" s="10"/>
      <c r="HQ99" s="10"/>
      <c r="HR99" s="10"/>
      <c r="HS99" s="10"/>
      <c r="HT99" s="10"/>
      <c r="HU99" s="10"/>
      <c r="HV99" s="10"/>
      <c r="HW99" s="10"/>
      <c r="HX99" s="10"/>
      <c r="HY99" s="10"/>
      <c r="HZ99" s="10"/>
      <c r="IA99" s="10"/>
      <c r="IB99" s="10"/>
      <c r="IC99" s="10"/>
      <c r="ID99" s="10"/>
      <c r="IE99" s="10"/>
      <c r="IF99" s="10"/>
      <c r="IG99" s="10"/>
      <c r="IH99" s="10"/>
      <c r="II99" s="10"/>
      <c r="IJ99" s="10"/>
      <c r="IK99" s="10"/>
      <c r="IL99" s="10"/>
      <c r="IM99" s="10"/>
      <c r="IN99" s="10"/>
      <c r="IO99" s="10"/>
      <c r="IP99" s="10"/>
      <c r="IQ99" s="10"/>
      <c r="IR99" s="10"/>
      <c r="IS99" s="10"/>
      <c r="IT99" s="10"/>
      <c r="IU99" s="10"/>
      <c r="IV99" s="10"/>
    </row>
    <row r="100" spans="1:256" s="4" customFormat="1" ht="18.600000000000001" hidden="1" customHeight="1" x14ac:dyDescent="0.25">
      <c r="A100" s="53" t="s">
        <v>77</v>
      </c>
      <c r="B100" s="38" t="s">
        <v>36</v>
      </c>
      <c r="C100" s="38" t="s">
        <v>37</v>
      </c>
      <c r="D100" s="39" t="s">
        <v>72</v>
      </c>
      <c r="E100" s="39" t="s">
        <v>41</v>
      </c>
      <c r="F100" s="39" t="s">
        <v>78</v>
      </c>
      <c r="G100" s="39" t="s">
        <v>164</v>
      </c>
      <c r="H100" s="41"/>
      <c r="I100" s="41"/>
      <c r="J100" s="41">
        <f t="shared" si="2"/>
        <v>0</v>
      </c>
      <c r="K100" s="41">
        <v>0</v>
      </c>
      <c r="L100" s="41"/>
      <c r="M100" s="41">
        <f t="shared" si="3"/>
        <v>0</v>
      </c>
      <c r="N100" s="41">
        <v>0</v>
      </c>
      <c r="O100" s="41"/>
      <c r="P100" s="41">
        <f t="shared" si="4"/>
        <v>0</v>
      </c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</row>
    <row r="101" spans="1:256" s="4" customFormat="1" ht="18.600000000000001" hidden="1" customHeight="1" x14ac:dyDescent="0.25">
      <c r="A101" s="53" t="s">
        <v>97</v>
      </c>
      <c r="B101" s="38" t="s">
        <v>36</v>
      </c>
      <c r="C101" s="38" t="s">
        <v>37</v>
      </c>
      <c r="D101" s="39" t="s">
        <v>72</v>
      </c>
      <c r="E101" s="39" t="s">
        <v>41</v>
      </c>
      <c r="F101" s="39" t="s">
        <v>90</v>
      </c>
      <c r="G101" s="39" t="s">
        <v>164</v>
      </c>
      <c r="H101" s="41"/>
      <c r="I101" s="41"/>
      <c r="J101" s="41">
        <f t="shared" si="2"/>
        <v>0</v>
      </c>
      <c r="K101" s="41">
        <v>0</v>
      </c>
      <c r="L101" s="41"/>
      <c r="M101" s="41">
        <f t="shared" si="3"/>
        <v>0</v>
      </c>
      <c r="N101" s="41">
        <v>0</v>
      </c>
      <c r="O101" s="41"/>
      <c r="P101" s="41">
        <f t="shared" si="4"/>
        <v>0</v>
      </c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  <c r="HA101" s="10"/>
      <c r="HB101" s="10"/>
      <c r="HC101" s="10"/>
      <c r="HD101" s="10"/>
      <c r="HE101" s="10"/>
      <c r="HF101" s="10"/>
      <c r="HG101" s="10"/>
      <c r="HH101" s="10"/>
      <c r="HI101" s="10"/>
      <c r="HJ101" s="10"/>
      <c r="HK101" s="10"/>
      <c r="HL101" s="10"/>
      <c r="HM101" s="10"/>
      <c r="HN101" s="10"/>
      <c r="HO101" s="10"/>
      <c r="HP101" s="10"/>
      <c r="HQ101" s="10"/>
      <c r="HR101" s="10"/>
      <c r="HS101" s="10"/>
      <c r="HT101" s="10"/>
      <c r="HU101" s="10"/>
      <c r="HV101" s="10"/>
      <c r="HW101" s="10"/>
      <c r="HX101" s="10"/>
      <c r="HY101" s="10"/>
      <c r="HZ101" s="10"/>
      <c r="IA101" s="10"/>
      <c r="IB101" s="10"/>
      <c r="IC101" s="10"/>
      <c r="ID101" s="10"/>
      <c r="IE101" s="10"/>
      <c r="IF101" s="10"/>
      <c r="IG101" s="10"/>
      <c r="IH101" s="10"/>
      <c r="II101" s="10"/>
      <c r="IJ101" s="10"/>
      <c r="IK101" s="10"/>
      <c r="IL101" s="10"/>
      <c r="IM101" s="10"/>
      <c r="IN101" s="10"/>
      <c r="IO101" s="10"/>
      <c r="IP101" s="10"/>
      <c r="IQ101" s="10"/>
      <c r="IR101" s="10"/>
      <c r="IS101" s="10"/>
      <c r="IT101" s="10"/>
      <c r="IU101" s="10"/>
      <c r="IV101" s="10"/>
    </row>
    <row r="102" spans="1:256" s="4" customFormat="1" ht="18.600000000000001" hidden="1" customHeight="1" x14ac:dyDescent="0.25">
      <c r="A102" s="53" t="s">
        <v>96</v>
      </c>
      <c r="B102" s="38" t="s">
        <v>36</v>
      </c>
      <c r="C102" s="38" t="s">
        <v>37</v>
      </c>
      <c r="D102" s="39" t="s">
        <v>72</v>
      </c>
      <c r="E102" s="39" t="s">
        <v>41</v>
      </c>
      <c r="F102" s="39" t="s">
        <v>88</v>
      </c>
      <c r="G102" s="39" t="s">
        <v>164</v>
      </c>
      <c r="H102" s="41"/>
      <c r="I102" s="41"/>
      <c r="J102" s="41">
        <f t="shared" si="2"/>
        <v>0</v>
      </c>
      <c r="K102" s="41">
        <v>0</v>
      </c>
      <c r="L102" s="41"/>
      <c r="M102" s="41">
        <f t="shared" si="3"/>
        <v>0</v>
      </c>
      <c r="N102" s="41">
        <v>0</v>
      </c>
      <c r="O102" s="41"/>
      <c r="P102" s="41">
        <f t="shared" si="4"/>
        <v>0</v>
      </c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</row>
    <row r="103" spans="1:256" s="4" customFormat="1" ht="18.600000000000001" hidden="1" customHeight="1" x14ac:dyDescent="0.25">
      <c r="A103" s="53" t="s">
        <v>105</v>
      </c>
      <c r="B103" s="38" t="s">
        <v>36</v>
      </c>
      <c r="C103" s="38" t="s">
        <v>106</v>
      </c>
      <c r="D103" s="39" t="s">
        <v>72</v>
      </c>
      <c r="E103" s="39" t="s">
        <v>41</v>
      </c>
      <c r="F103" s="39" t="s">
        <v>107</v>
      </c>
      <c r="G103" s="39" t="s">
        <v>164</v>
      </c>
      <c r="H103" s="41">
        <v>0</v>
      </c>
      <c r="I103" s="54"/>
      <c r="J103" s="41">
        <f t="shared" si="2"/>
        <v>0</v>
      </c>
      <c r="K103" s="41">
        <v>0</v>
      </c>
      <c r="L103" s="54"/>
      <c r="M103" s="41">
        <f t="shared" si="3"/>
        <v>0</v>
      </c>
      <c r="N103" s="41">
        <v>0</v>
      </c>
      <c r="O103" s="54"/>
      <c r="P103" s="41">
        <f t="shared" si="4"/>
        <v>0</v>
      </c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  <c r="HA103" s="10"/>
      <c r="HB103" s="10"/>
      <c r="HC103" s="10"/>
      <c r="HD103" s="10"/>
      <c r="HE103" s="10"/>
      <c r="HF103" s="10"/>
      <c r="HG103" s="10"/>
      <c r="HH103" s="10"/>
      <c r="HI103" s="10"/>
      <c r="HJ103" s="10"/>
      <c r="HK103" s="10"/>
      <c r="HL103" s="10"/>
      <c r="HM103" s="10"/>
      <c r="HN103" s="10"/>
      <c r="HO103" s="10"/>
      <c r="HP103" s="10"/>
      <c r="HQ103" s="10"/>
      <c r="HR103" s="10"/>
      <c r="HS103" s="10"/>
      <c r="HT103" s="10"/>
      <c r="HU103" s="10"/>
      <c r="HV103" s="10"/>
      <c r="HW103" s="10"/>
      <c r="HX103" s="10"/>
      <c r="HY103" s="10"/>
      <c r="HZ103" s="10"/>
      <c r="IA103" s="10"/>
      <c r="IB103" s="10"/>
      <c r="IC103" s="10"/>
      <c r="ID103" s="10"/>
      <c r="IE103" s="10"/>
      <c r="IF103" s="10"/>
      <c r="IG103" s="10"/>
      <c r="IH103" s="10"/>
      <c r="II103" s="10"/>
      <c r="IJ103" s="10"/>
      <c r="IK103" s="10"/>
      <c r="IL103" s="10"/>
      <c r="IM103" s="10"/>
      <c r="IN103" s="10"/>
      <c r="IO103" s="10"/>
      <c r="IP103" s="10"/>
      <c r="IQ103" s="10"/>
      <c r="IR103" s="10"/>
      <c r="IS103" s="10"/>
      <c r="IT103" s="10"/>
      <c r="IU103" s="10"/>
      <c r="IV103" s="10"/>
    </row>
    <row r="104" spans="1:256" s="5" customFormat="1" ht="18.600000000000001" hidden="1" customHeight="1" x14ac:dyDescent="0.25">
      <c r="A104" s="155" t="s">
        <v>165</v>
      </c>
      <c r="B104" s="155"/>
      <c r="C104" s="155"/>
      <c r="D104" s="155"/>
      <c r="E104" s="155"/>
      <c r="F104" s="155"/>
      <c r="G104" s="156"/>
      <c r="H104" s="55">
        <f t="shared" ref="H104:P104" si="5">SUM(H82:H103)</f>
        <v>0</v>
      </c>
      <c r="I104" s="55">
        <f t="shared" si="5"/>
        <v>0</v>
      </c>
      <c r="J104" s="55">
        <f t="shared" si="5"/>
        <v>0</v>
      </c>
      <c r="K104" s="55">
        <f t="shared" si="5"/>
        <v>0</v>
      </c>
      <c r="L104" s="55">
        <f t="shared" si="5"/>
        <v>0</v>
      </c>
      <c r="M104" s="55">
        <f t="shared" si="5"/>
        <v>0</v>
      </c>
      <c r="N104" s="55">
        <f t="shared" si="5"/>
        <v>0</v>
      </c>
      <c r="O104" s="55">
        <f t="shared" si="5"/>
        <v>0</v>
      </c>
      <c r="P104" s="55">
        <f t="shared" si="5"/>
        <v>0</v>
      </c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  <c r="HA104" s="10"/>
      <c r="HB104" s="10"/>
      <c r="HC104" s="10"/>
      <c r="HD104" s="10"/>
      <c r="HE104" s="10"/>
      <c r="HF104" s="10"/>
      <c r="HG104" s="10"/>
      <c r="HH104" s="10"/>
      <c r="HI104" s="10"/>
      <c r="HJ104" s="10"/>
      <c r="HK104" s="10"/>
      <c r="HL104" s="10"/>
      <c r="HM104" s="10"/>
      <c r="HN104" s="10"/>
      <c r="HO104" s="10"/>
      <c r="HP104" s="10"/>
      <c r="HQ104" s="10"/>
      <c r="HR104" s="10"/>
      <c r="HS104" s="10"/>
      <c r="HT104" s="10"/>
      <c r="HU104" s="10"/>
      <c r="HV104" s="10"/>
      <c r="HW104" s="10"/>
      <c r="HX104" s="10"/>
      <c r="HY104" s="10"/>
      <c r="HZ104" s="10"/>
      <c r="IA104" s="10"/>
      <c r="IB104" s="10"/>
      <c r="IC104" s="10"/>
      <c r="ID104" s="10"/>
      <c r="IE104" s="10"/>
      <c r="IF104" s="10"/>
      <c r="IG104" s="10"/>
      <c r="IH104" s="10"/>
      <c r="II104" s="10"/>
      <c r="IJ104" s="10"/>
      <c r="IK104" s="10"/>
      <c r="IL104" s="10"/>
      <c r="IM104" s="10"/>
      <c r="IN104" s="10"/>
      <c r="IO104" s="10"/>
      <c r="IP104" s="10"/>
      <c r="IQ104" s="10"/>
      <c r="IR104" s="10"/>
      <c r="IS104" s="10"/>
      <c r="IT104" s="10"/>
      <c r="IU104" s="10"/>
      <c r="IV104" s="10"/>
    </row>
    <row r="105" spans="1:256" s="6" customFormat="1" ht="18.600000000000001" hidden="1" customHeight="1" x14ac:dyDescent="0.25">
      <c r="A105" s="141" t="s">
        <v>175</v>
      </c>
      <c r="B105" s="141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  <c r="HA105" s="10"/>
      <c r="HB105" s="10"/>
      <c r="HC105" s="10"/>
      <c r="HD105" s="10"/>
      <c r="HE105" s="10"/>
      <c r="HF105" s="10"/>
      <c r="HG105" s="10"/>
      <c r="HH105" s="10"/>
      <c r="HI105" s="10"/>
      <c r="HJ105" s="10"/>
      <c r="HK105" s="10"/>
      <c r="HL105" s="10"/>
      <c r="HM105" s="10"/>
      <c r="HN105" s="10"/>
      <c r="HO105" s="10"/>
      <c r="HP105" s="10"/>
      <c r="HQ105" s="10"/>
      <c r="HR105" s="10"/>
      <c r="HS105" s="10"/>
      <c r="HT105" s="10"/>
      <c r="HU105" s="10"/>
      <c r="HV105" s="10"/>
      <c r="HW105" s="10"/>
      <c r="HX105" s="10"/>
      <c r="HY105" s="10"/>
      <c r="HZ105" s="10"/>
      <c r="IA105" s="10"/>
      <c r="IB105" s="10"/>
      <c r="IC105" s="10"/>
      <c r="ID105" s="10"/>
      <c r="IE105" s="10"/>
      <c r="IF105" s="10"/>
      <c r="IG105" s="10"/>
      <c r="IH105" s="10"/>
      <c r="II105" s="10"/>
      <c r="IJ105" s="10"/>
      <c r="IK105" s="10"/>
      <c r="IL105" s="10"/>
      <c r="IM105" s="10"/>
      <c r="IN105" s="10"/>
      <c r="IO105" s="10"/>
      <c r="IP105" s="10"/>
      <c r="IQ105" s="10"/>
      <c r="IR105" s="10"/>
      <c r="IS105" s="10"/>
      <c r="IT105" s="10"/>
      <c r="IU105" s="10"/>
      <c r="IV105" s="10"/>
    </row>
    <row r="106" spans="1:256" s="6" customFormat="1" ht="18.600000000000001" hidden="1" customHeight="1" x14ac:dyDescent="0.25">
      <c r="A106" s="56" t="s">
        <v>100</v>
      </c>
      <c r="B106" s="57" t="s">
        <v>36</v>
      </c>
      <c r="C106" s="57" t="s">
        <v>37</v>
      </c>
      <c r="D106" s="57" t="s">
        <v>178</v>
      </c>
      <c r="E106" s="57" t="s">
        <v>101</v>
      </c>
      <c r="F106" s="57" t="s">
        <v>102</v>
      </c>
      <c r="G106" s="57" t="s">
        <v>177</v>
      </c>
      <c r="H106" s="41"/>
      <c r="I106" s="41"/>
      <c r="J106" s="58">
        <f>H106+I106</f>
        <v>0</v>
      </c>
      <c r="K106" s="41">
        <v>0</v>
      </c>
      <c r="L106" s="41"/>
      <c r="M106" s="58">
        <f>K106+L106</f>
        <v>0</v>
      </c>
      <c r="N106" s="41">
        <v>0</v>
      </c>
      <c r="O106" s="41"/>
      <c r="P106" s="58">
        <f>N106+O106</f>
        <v>0</v>
      </c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  <c r="HA106" s="10"/>
      <c r="HB106" s="10"/>
      <c r="HC106" s="10"/>
      <c r="HD106" s="10"/>
      <c r="HE106" s="10"/>
      <c r="HF106" s="10"/>
      <c r="HG106" s="10"/>
      <c r="HH106" s="10"/>
      <c r="HI106" s="10"/>
      <c r="HJ106" s="10"/>
      <c r="HK106" s="10"/>
      <c r="HL106" s="10"/>
      <c r="HM106" s="10"/>
      <c r="HN106" s="10"/>
      <c r="HO106" s="10"/>
      <c r="HP106" s="10"/>
      <c r="HQ106" s="10"/>
      <c r="HR106" s="10"/>
      <c r="HS106" s="10"/>
      <c r="HT106" s="10"/>
      <c r="HU106" s="10"/>
      <c r="HV106" s="10"/>
      <c r="HW106" s="10"/>
      <c r="HX106" s="10"/>
      <c r="HY106" s="10"/>
      <c r="HZ106" s="10"/>
      <c r="IA106" s="10"/>
      <c r="IB106" s="10"/>
      <c r="IC106" s="10"/>
      <c r="ID106" s="10"/>
      <c r="IE106" s="10"/>
      <c r="IF106" s="10"/>
      <c r="IG106" s="10"/>
      <c r="IH106" s="10"/>
      <c r="II106" s="10"/>
      <c r="IJ106" s="10"/>
      <c r="IK106" s="10"/>
      <c r="IL106" s="10"/>
      <c r="IM106" s="10"/>
      <c r="IN106" s="10"/>
      <c r="IO106" s="10"/>
      <c r="IP106" s="10"/>
      <c r="IQ106" s="10"/>
      <c r="IR106" s="10"/>
      <c r="IS106" s="10"/>
      <c r="IT106" s="10"/>
      <c r="IU106" s="10"/>
      <c r="IV106" s="10"/>
    </row>
    <row r="107" spans="1:256" s="6" customFormat="1" ht="18.600000000000001" hidden="1" customHeight="1" x14ac:dyDescent="0.25">
      <c r="A107" s="56" t="s">
        <v>39</v>
      </c>
      <c r="B107" s="57" t="s">
        <v>36</v>
      </c>
      <c r="C107" s="57" t="s">
        <v>37</v>
      </c>
      <c r="D107" s="57" t="s">
        <v>178</v>
      </c>
      <c r="E107" s="57" t="s">
        <v>103</v>
      </c>
      <c r="F107" s="57" t="s">
        <v>104</v>
      </c>
      <c r="G107" s="57" t="s">
        <v>177</v>
      </c>
      <c r="H107" s="41"/>
      <c r="I107" s="41"/>
      <c r="J107" s="58">
        <f>H107+I107</f>
        <v>0</v>
      </c>
      <c r="K107" s="41">
        <v>0</v>
      </c>
      <c r="L107" s="41"/>
      <c r="M107" s="58">
        <f>K107+L107</f>
        <v>0</v>
      </c>
      <c r="N107" s="41">
        <v>0</v>
      </c>
      <c r="O107" s="41"/>
      <c r="P107" s="58">
        <f>N107+O107</f>
        <v>0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  <c r="HA107" s="10"/>
      <c r="HB107" s="10"/>
      <c r="HC107" s="10"/>
      <c r="HD107" s="10"/>
      <c r="HE107" s="10"/>
      <c r="HF107" s="10"/>
      <c r="HG107" s="10"/>
      <c r="HH107" s="10"/>
      <c r="HI107" s="10"/>
      <c r="HJ107" s="10"/>
      <c r="HK107" s="10"/>
      <c r="HL107" s="10"/>
      <c r="HM107" s="10"/>
      <c r="HN107" s="10"/>
      <c r="HO107" s="10"/>
      <c r="HP107" s="10"/>
      <c r="HQ107" s="10"/>
      <c r="HR107" s="10"/>
      <c r="HS107" s="10"/>
      <c r="HT107" s="10"/>
      <c r="HU107" s="10"/>
      <c r="HV107" s="10"/>
      <c r="HW107" s="10"/>
      <c r="HX107" s="10"/>
      <c r="HY107" s="10"/>
      <c r="HZ107" s="10"/>
      <c r="IA107" s="10"/>
      <c r="IB107" s="10"/>
      <c r="IC107" s="10"/>
      <c r="ID107" s="10"/>
      <c r="IE107" s="10"/>
      <c r="IF107" s="10"/>
      <c r="IG107" s="10"/>
      <c r="IH107" s="10"/>
      <c r="II107" s="10"/>
      <c r="IJ107" s="10"/>
      <c r="IK107" s="10"/>
      <c r="IL107" s="10"/>
      <c r="IM107" s="10"/>
      <c r="IN107" s="10"/>
      <c r="IO107" s="10"/>
      <c r="IP107" s="10"/>
      <c r="IQ107" s="10"/>
      <c r="IR107" s="10"/>
      <c r="IS107" s="10"/>
      <c r="IT107" s="10"/>
      <c r="IU107" s="10"/>
      <c r="IV107" s="10"/>
    </row>
    <row r="108" spans="1:256" s="6" customFormat="1" ht="18.600000000000001" hidden="1" customHeight="1" x14ac:dyDescent="0.25">
      <c r="A108" s="59" t="s">
        <v>176</v>
      </c>
      <c r="B108" s="59"/>
      <c r="C108" s="59"/>
      <c r="D108" s="59"/>
      <c r="E108" s="59"/>
      <c r="F108" s="59"/>
      <c r="G108" s="59"/>
      <c r="H108" s="60">
        <f t="shared" ref="H108:P108" si="6">SUM(H106:H107)</f>
        <v>0</v>
      </c>
      <c r="I108" s="60">
        <f t="shared" si="6"/>
        <v>0</v>
      </c>
      <c r="J108" s="61">
        <f t="shared" si="6"/>
        <v>0</v>
      </c>
      <c r="K108" s="60">
        <f t="shared" si="6"/>
        <v>0</v>
      </c>
      <c r="L108" s="60">
        <f t="shared" si="6"/>
        <v>0</v>
      </c>
      <c r="M108" s="61">
        <f t="shared" si="6"/>
        <v>0</v>
      </c>
      <c r="N108" s="60">
        <f t="shared" si="6"/>
        <v>0</v>
      </c>
      <c r="O108" s="60">
        <f t="shared" si="6"/>
        <v>0</v>
      </c>
      <c r="P108" s="61">
        <f t="shared" si="6"/>
        <v>0</v>
      </c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  <c r="HA108" s="10"/>
      <c r="HB108" s="10"/>
      <c r="HC108" s="10"/>
      <c r="HD108" s="10"/>
      <c r="HE108" s="10"/>
      <c r="HF108" s="10"/>
      <c r="HG108" s="10"/>
      <c r="HH108" s="10"/>
      <c r="HI108" s="10"/>
      <c r="HJ108" s="10"/>
      <c r="HK108" s="10"/>
      <c r="HL108" s="10"/>
      <c r="HM108" s="10"/>
      <c r="HN108" s="10"/>
      <c r="HO108" s="10"/>
      <c r="HP108" s="10"/>
      <c r="HQ108" s="10"/>
      <c r="HR108" s="10"/>
      <c r="HS108" s="10"/>
      <c r="HT108" s="10"/>
      <c r="HU108" s="10"/>
      <c r="HV108" s="10"/>
      <c r="HW108" s="10"/>
      <c r="HX108" s="10"/>
      <c r="HY108" s="10"/>
      <c r="HZ108" s="10"/>
      <c r="IA108" s="10"/>
      <c r="IB108" s="10"/>
      <c r="IC108" s="10"/>
      <c r="ID108" s="10"/>
      <c r="IE108" s="10"/>
      <c r="IF108" s="10"/>
      <c r="IG108" s="10"/>
      <c r="IH108" s="10"/>
      <c r="II108" s="10"/>
      <c r="IJ108" s="10"/>
      <c r="IK108" s="10"/>
      <c r="IL108" s="10"/>
      <c r="IM108" s="10"/>
      <c r="IN108" s="10"/>
      <c r="IO108" s="10"/>
      <c r="IP108" s="10"/>
      <c r="IQ108" s="10"/>
      <c r="IR108" s="10"/>
      <c r="IS108" s="10"/>
      <c r="IT108" s="10"/>
      <c r="IU108" s="10"/>
      <c r="IV108" s="10"/>
    </row>
    <row r="109" spans="1:256" s="5" customFormat="1" ht="18.600000000000001" hidden="1" customHeight="1" x14ac:dyDescent="0.25">
      <c r="A109" s="142" t="s">
        <v>155</v>
      </c>
      <c r="B109" s="142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  <c r="HA109" s="10"/>
      <c r="HB109" s="10"/>
      <c r="HC109" s="10"/>
      <c r="HD109" s="10"/>
      <c r="HE109" s="10"/>
      <c r="HF109" s="10"/>
      <c r="HG109" s="10"/>
      <c r="HH109" s="10"/>
      <c r="HI109" s="10"/>
      <c r="HJ109" s="10"/>
      <c r="HK109" s="10"/>
      <c r="HL109" s="10"/>
      <c r="HM109" s="10"/>
      <c r="HN109" s="10"/>
      <c r="HO109" s="10"/>
      <c r="HP109" s="10"/>
      <c r="HQ109" s="10"/>
      <c r="HR109" s="10"/>
      <c r="HS109" s="10"/>
      <c r="HT109" s="10"/>
      <c r="HU109" s="10"/>
      <c r="HV109" s="10"/>
      <c r="HW109" s="10"/>
      <c r="HX109" s="10"/>
      <c r="HY109" s="10"/>
      <c r="HZ109" s="10"/>
      <c r="IA109" s="10"/>
      <c r="IB109" s="10"/>
      <c r="IC109" s="10"/>
      <c r="ID109" s="10"/>
      <c r="IE109" s="10"/>
      <c r="IF109" s="10"/>
      <c r="IG109" s="10"/>
      <c r="IH109" s="10"/>
      <c r="II109" s="10"/>
      <c r="IJ109" s="10"/>
      <c r="IK109" s="10"/>
      <c r="IL109" s="10"/>
      <c r="IM109" s="10"/>
      <c r="IN109" s="10"/>
      <c r="IO109" s="10"/>
      <c r="IP109" s="10"/>
      <c r="IQ109" s="10"/>
      <c r="IR109" s="10"/>
      <c r="IS109" s="10"/>
      <c r="IT109" s="10"/>
      <c r="IU109" s="10"/>
      <c r="IV109" s="10"/>
    </row>
    <row r="110" spans="1:256" s="5" customFormat="1" ht="18.600000000000001" hidden="1" customHeight="1" x14ac:dyDescent="0.25">
      <c r="A110" s="38" t="s">
        <v>100</v>
      </c>
      <c r="B110" s="57" t="s">
        <v>36</v>
      </c>
      <c r="C110" s="57" t="s">
        <v>37</v>
      </c>
      <c r="D110" s="57" t="s">
        <v>180</v>
      </c>
      <c r="E110" s="57" t="s">
        <v>101</v>
      </c>
      <c r="F110" s="57" t="s">
        <v>102</v>
      </c>
      <c r="G110" s="57" t="s">
        <v>151</v>
      </c>
      <c r="H110" s="41"/>
      <c r="I110" s="41"/>
      <c r="J110" s="58">
        <f>H110+I110</f>
        <v>0</v>
      </c>
      <c r="K110" s="41">
        <v>0</v>
      </c>
      <c r="L110" s="41"/>
      <c r="M110" s="58">
        <f>K110+L110</f>
        <v>0</v>
      </c>
      <c r="N110" s="41">
        <v>0</v>
      </c>
      <c r="O110" s="41"/>
      <c r="P110" s="58">
        <f>N110+O110</f>
        <v>0</v>
      </c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  <c r="HA110" s="10"/>
      <c r="HB110" s="10"/>
      <c r="HC110" s="10"/>
      <c r="HD110" s="10"/>
      <c r="HE110" s="10"/>
      <c r="HF110" s="10"/>
      <c r="HG110" s="10"/>
      <c r="HH110" s="10"/>
      <c r="HI110" s="10"/>
      <c r="HJ110" s="10"/>
      <c r="HK110" s="10"/>
      <c r="HL110" s="10"/>
      <c r="HM110" s="10"/>
      <c r="HN110" s="10"/>
      <c r="HO110" s="10"/>
      <c r="HP110" s="10"/>
      <c r="HQ110" s="10"/>
      <c r="HR110" s="10"/>
      <c r="HS110" s="10"/>
      <c r="HT110" s="10"/>
      <c r="HU110" s="10"/>
      <c r="HV110" s="10"/>
      <c r="HW110" s="10"/>
      <c r="HX110" s="10"/>
      <c r="HY110" s="10"/>
      <c r="HZ110" s="10"/>
      <c r="IA110" s="10"/>
      <c r="IB110" s="10"/>
      <c r="IC110" s="10"/>
      <c r="ID110" s="10"/>
      <c r="IE110" s="10"/>
      <c r="IF110" s="10"/>
      <c r="IG110" s="10"/>
      <c r="IH110" s="10"/>
      <c r="II110" s="10"/>
      <c r="IJ110" s="10"/>
      <c r="IK110" s="10"/>
      <c r="IL110" s="10"/>
      <c r="IM110" s="10"/>
      <c r="IN110" s="10"/>
      <c r="IO110" s="10"/>
      <c r="IP110" s="10"/>
      <c r="IQ110" s="10"/>
      <c r="IR110" s="10"/>
      <c r="IS110" s="10"/>
      <c r="IT110" s="10"/>
      <c r="IU110" s="10"/>
      <c r="IV110" s="10"/>
    </row>
    <row r="111" spans="1:256" s="5" customFormat="1" ht="18.600000000000001" hidden="1" customHeight="1" x14ac:dyDescent="0.25">
      <c r="A111" s="38" t="s">
        <v>39</v>
      </c>
      <c r="B111" s="57" t="s">
        <v>36</v>
      </c>
      <c r="C111" s="57" t="s">
        <v>37</v>
      </c>
      <c r="D111" s="57" t="s">
        <v>180</v>
      </c>
      <c r="E111" s="57" t="s">
        <v>103</v>
      </c>
      <c r="F111" s="57" t="s">
        <v>104</v>
      </c>
      <c r="G111" s="57" t="s">
        <v>151</v>
      </c>
      <c r="H111" s="41"/>
      <c r="I111" s="41"/>
      <c r="J111" s="58">
        <f>H111+I111</f>
        <v>0</v>
      </c>
      <c r="K111" s="41">
        <v>0</v>
      </c>
      <c r="L111" s="41"/>
      <c r="M111" s="58">
        <f>K111+L111</f>
        <v>0</v>
      </c>
      <c r="N111" s="41">
        <v>0</v>
      </c>
      <c r="O111" s="41"/>
      <c r="P111" s="58">
        <f>N111+O111</f>
        <v>0</v>
      </c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  <c r="HA111" s="10"/>
      <c r="HB111" s="10"/>
      <c r="HC111" s="10"/>
      <c r="HD111" s="10"/>
      <c r="HE111" s="10"/>
      <c r="HF111" s="10"/>
      <c r="HG111" s="10"/>
      <c r="HH111" s="10"/>
      <c r="HI111" s="10"/>
      <c r="HJ111" s="10"/>
      <c r="HK111" s="10"/>
      <c r="HL111" s="10"/>
      <c r="HM111" s="10"/>
      <c r="HN111" s="10"/>
      <c r="HO111" s="10"/>
      <c r="HP111" s="10"/>
      <c r="HQ111" s="10"/>
      <c r="HR111" s="10"/>
      <c r="HS111" s="10"/>
      <c r="HT111" s="10"/>
      <c r="HU111" s="10"/>
      <c r="HV111" s="10"/>
      <c r="HW111" s="10"/>
      <c r="HX111" s="10"/>
      <c r="HY111" s="10"/>
      <c r="HZ111" s="10"/>
      <c r="IA111" s="10"/>
      <c r="IB111" s="10"/>
      <c r="IC111" s="10"/>
      <c r="ID111" s="10"/>
      <c r="IE111" s="10"/>
      <c r="IF111" s="10"/>
      <c r="IG111" s="10"/>
      <c r="IH111" s="10"/>
      <c r="II111" s="10"/>
      <c r="IJ111" s="10"/>
      <c r="IK111" s="10"/>
      <c r="IL111" s="10"/>
      <c r="IM111" s="10"/>
      <c r="IN111" s="10"/>
      <c r="IO111" s="10"/>
      <c r="IP111" s="10"/>
      <c r="IQ111" s="10"/>
      <c r="IR111" s="10"/>
      <c r="IS111" s="10"/>
      <c r="IT111" s="10"/>
      <c r="IU111" s="10"/>
      <c r="IV111" s="10"/>
    </row>
    <row r="112" spans="1:256" s="5" customFormat="1" ht="18.600000000000001" hidden="1" customHeight="1" x14ac:dyDescent="0.25">
      <c r="A112" s="59" t="s">
        <v>156</v>
      </c>
      <c r="B112" s="59"/>
      <c r="C112" s="59"/>
      <c r="D112" s="59"/>
      <c r="E112" s="59"/>
      <c r="F112" s="59"/>
      <c r="G112" s="59"/>
      <c r="H112" s="60">
        <f t="shared" ref="H112:P112" si="7">SUM(H110:H111)</f>
        <v>0</v>
      </c>
      <c r="I112" s="60">
        <f t="shared" si="7"/>
        <v>0</v>
      </c>
      <c r="J112" s="61">
        <f t="shared" si="7"/>
        <v>0</v>
      </c>
      <c r="K112" s="60">
        <f t="shared" si="7"/>
        <v>0</v>
      </c>
      <c r="L112" s="60">
        <f t="shared" si="7"/>
        <v>0</v>
      </c>
      <c r="M112" s="61">
        <f t="shared" si="7"/>
        <v>0</v>
      </c>
      <c r="N112" s="60">
        <f t="shared" si="7"/>
        <v>0</v>
      </c>
      <c r="O112" s="60">
        <f t="shared" si="7"/>
        <v>0</v>
      </c>
      <c r="P112" s="61">
        <f t="shared" si="7"/>
        <v>0</v>
      </c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  <c r="HA112" s="10"/>
      <c r="HB112" s="10"/>
      <c r="HC112" s="10"/>
      <c r="HD112" s="10"/>
      <c r="HE112" s="10"/>
      <c r="HF112" s="10"/>
      <c r="HG112" s="10"/>
      <c r="HH112" s="10"/>
      <c r="HI112" s="10"/>
      <c r="HJ112" s="10"/>
      <c r="HK112" s="10"/>
      <c r="HL112" s="10"/>
      <c r="HM112" s="10"/>
      <c r="HN112" s="10"/>
      <c r="HO112" s="10"/>
      <c r="HP112" s="10"/>
      <c r="HQ112" s="10"/>
      <c r="HR112" s="10"/>
      <c r="HS112" s="10"/>
      <c r="HT112" s="10"/>
      <c r="HU112" s="10"/>
      <c r="HV112" s="10"/>
      <c r="HW112" s="10"/>
      <c r="HX112" s="10"/>
      <c r="HY112" s="10"/>
      <c r="HZ112" s="10"/>
      <c r="IA112" s="10"/>
      <c r="IB112" s="10"/>
      <c r="IC112" s="10"/>
      <c r="ID112" s="10"/>
      <c r="IE112" s="10"/>
      <c r="IF112" s="10"/>
      <c r="IG112" s="10"/>
      <c r="IH112" s="10"/>
      <c r="II112" s="10"/>
      <c r="IJ112" s="10"/>
      <c r="IK112" s="10"/>
      <c r="IL112" s="10"/>
      <c r="IM112" s="10"/>
      <c r="IN112" s="10"/>
      <c r="IO112" s="10"/>
      <c r="IP112" s="10"/>
      <c r="IQ112" s="10"/>
      <c r="IR112" s="10"/>
      <c r="IS112" s="10"/>
      <c r="IT112" s="10"/>
      <c r="IU112" s="10"/>
      <c r="IV112" s="10"/>
    </row>
    <row r="113" spans="1:256" s="2" customFormat="1" ht="18.600000000000001" hidden="1" customHeight="1" x14ac:dyDescent="0.2">
      <c r="A113" s="165" t="s">
        <v>183</v>
      </c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7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</row>
    <row r="114" spans="1:256" s="5" customFormat="1" ht="18.600000000000001" hidden="1" customHeight="1" x14ac:dyDescent="0.25">
      <c r="A114" s="62" t="s">
        <v>100</v>
      </c>
      <c r="B114" s="63" t="s">
        <v>36</v>
      </c>
      <c r="C114" s="63" t="s">
        <v>37</v>
      </c>
      <c r="D114" s="63" t="s">
        <v>184</v>
      </c>
      <c r="E114" s="63" t="s">
        <v>101</v>
      </c>
      <c r="F114" s="63" t="s">
        <v>102</v>
      </c>
      <c r="G114" s="63" t="s">
        <v>181</v>
      </c>
      <c r="H114" s="64"/>
      <c r="I114" s="64"/>
      <c r="J114" s="65">
        <f>H114+I114</f>
        <v>0</v>
      </c>
      <c r="K114" s="64">
        <v>0</v>
      </c>
      <c r="L114" s="64"/>
      <c r="M114" s="65">
        <f>K114+L114</f>
        <v>0</v>
      </c>
      <c r="N114" s="64">
        <v>0</v>
      </c>
      <c r="O114" s="64"/>
      <c r="P114" s="65">
        <f>N114+O114</f>
        <v>0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  <c r="HA114" s="10"/>
      <c r="HB114" s="10"/>
      <c r="HC114" s="10"/>
      <c r="HD114" s="10"/>
      <c r="HE114" s="10"/>
      <c r="HF114" s="10"/>
      <c r="HG114" s="10"/>
      <c r="HH114" s="10"/>
      <c r="HI114" s="10"/>
      <c r="HJ114" s="10"/>
      <c r="HK114" s="10"/>
      <c r="HL114" s="10"/>
      <c r="HM114" s="10"/>
      <c r="HN114" s="10"/>
      <c r="HO114" s="10"/>
      <c r="HP114" s="10"/>
      <c r="HQ114" s="10"/>
      <c r="HR114" s="10"/>
      <c r="HS114" s="10"/>
      <c r="HT114" s="10"/>
      <c r="HU114" s="10"/>
      <c r="HV114" s="10"/>
      <c r="HW114" s="10"/>
      <c r="HX114" s="10"/>
      <c r="HY114" s="10"/>
      <c r="HZ114" s="10"/>
      <c r="IA114" s="10"/>
      <c r="IB114" s="10"/>
      <c r="IC114" s="10"/>
      <c r="ID114" s="10"/>
      <c r="IE114" s="10"/>
      <c r="IF114" s="10"/>
      <c r="IG114" s="10"/>
      <c r="IH114" s="10"/>
      <c r="II114" s="10"/>
      <c r="IJ114" s="10"/>
      <c r="IK114" s="10"/>
      <c r="IL114" s="10"/>
      <c r="IM114" s="10"/>
      <c r="IN114" s="10"/>
      <c r="IO114" s="10"/>
      <c r="IP114" s="10"/>
      <c r="IQ114" s="10"/>
      <c r="IR114" s="10"/>
      <c r="IS114" s="10"/>
      <c r="IT114" s="10"/>
      <c r="IU114" s="10"/>
      <c r="IV114" s="10"/>
    </row>
    <row r="115" spans="1:256" s="5" customFormat="1" ht="18.600000000000001" hidden="1" customHeight="1" x14ac:dyDescent="0.25">
      <c r="A115" s="38" t="s">
        <v>39</v>
      </c>
      <c r="B115" s="57" t="s">
        <v>36</v>
      </c>
      <c r="C115" s="57" t="s">
        <v>37</v>
      </c>
      <c r="D115" s="57" t="s">
        <v>184</v>
      </c>
      <c r="E115" s="57" t="s">
        <v>103</v>
      </c>
      <c r="F115" s="57" t="s">
        <v>104</v>
      </c>
      <c r="G115" s="57" t="s">
        <v>181</v>
      </c>
      <c r="H115" s="41"/>
      <c r="I115" s="41"/>
      <c r="J115" s="58">
        <f>H115+I115</f>
        <v>0</v>
      </c>
      <c r="K115" s="41">
        <v>0</v>
      </c>
      <c r="L115" s="41"/>
      <c r="M115" s="58">
        <f>K115+L115</f>
        <v>0</v>
      </c>
      <c r="N115" s="41">
        <v>0</v>
      </c>
      <c r="O115" s="41"/>
      <c r="P115" s="58">
        <f>N115+O115</f>
        <v>0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  <c r="HA115" s="10"/>
      <c r="HB115" s="10"/>
      <c r="HC115" s="10"/>
      <c r="HD115" s="10"/>
      <c r="HE115" s="10"/>
      <c r="HF115" s="10"/>
      <c r="HG115" s="10"/>
      <c r="HH115" s="10"/>
      <c r="HI115" s="10"/>
      <c r="HJ115" s="10"/>
      <c r="HK115" s="10"/>
      <c r="HL115" s="10"/>
      <c r="HM115" s="10"/>
      <c r="HN115" s="10"/>
      <c r="HO115" s="10"/>
      <c r="HP115" s="10"/>
      <c r="HQ115" s="10"/>
      <c r="HR115" s="10"/>
      <c r="HS115" s="10"/>
      <c r="HT115" s="10"/>
      <c r="HU115" s="10"/>
      <c r="HV115" s="10"/>
      <c r="HW115" s="10"/>
      <c r="HX115" s="10"/>
      <c r="HY115" s="10"/>
      <c r="HZ115" s="10"/>
      <c r="IA115" s="10"/>
      <c r="IB115" s="10"/>
      <c r="IC115" s="10"/>
      <c r="ID115" s="10"/>
      <c r="IE115" s="10"/>
      <c r="IF115" s="10"/>
      <c r="IG115" s="10"/>
      <c r="IH115" s="10"/>
      <c r="II115" s="10"/>
      <c r="IJ115" s="10"/>
      <c r="IK115" s="10"/>
      <c r="IL115" s="10"/>
      <c r="IM115" s="10"/>
      <c r="IN115" s="10"/>
      <c r="IO115" s="10"/>
      <c r="IP115" s="10"/>
      <c r="IQ115" s="10"/>
      <c r="IR115" s="10"/>
      <c r="IS115" s="10"/>
      <c r="IT115" s="10"/>
      <c r="IU115" s="10"/>
      <c r="IV115" s="10"/>
    </row>
    <row r="116" spans="1:256" s="5" customFormat="1" ht="18.600000000000001" hidden="1" customHeight="1" x14ac:dyDescent="0.25">
      <c r="A116" s="59" t="s">
        <v>182</v>
      </c>
      <c r="B116" s="59"/>
      <c r="C116" s="59"/>
      <c r="D116" s="59"/>
      <c r="E116" s="59"/>
      <c r="F116" s="59"/>
      <c r="G116" s="59"/>
      <c r="H116" s="60">
        <f t="shared" ref="H116:P116" si="8">SUM(H114:H115)</f>
        <v>0</v>
      </c>
      <c r="I116" s="60">
        <f t="shared" si="8"/>
        <v>0</v>
      </c>
      <c r="J116" s="61">
        <f t="shared" si="8"/>
        <v>0</v>
      </c>
      <c r="K116" s="60">
        <f t="shared" si="8"/>
        <v>0</v>
      </c>
      <c r="L116" s="60">
        <f t="shared" si="8"/>
        <v>0</v>
      </c>
      <c r="M116" s="61">
        <f t="shared" si="8"/>
        <v>0</v>
      </c>
      <c r="N116" s="60">
        <f t="shared" si="8"/>
        <v>0</v>
      </c>
      <c r="O116" s="60">
        <f t="shared" si="8"/>
        <v>0</v>
      </c>
      <c r="P116" s="61">
        <f t="shared" si="8"/>
        <v>0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  <c r="HA116" s="10"/>
      <c r="HB116" s="10"/>
      <c r="HC116" s="10"/>
      <c r="HD116" s="10"/>
      <c r="HE116" s="10"/>
      <c r="HF116" s="10"/>
      <c r="HG116" s="10"/>
      <c r="HH116" s="10"/>
      <c r="HI116" s="10"/>
      <c r="HJ116" s="10"/>
      <c r="HK116" s="10"/>
      <c r="HL116" s="10"/>
      <c r="HM116" s="10"/>
      <c r="HN116" s="10"/>
      <c r="HO116" s="10"/>
      <c r="HP116" s="10"/>
      <c r="HQ116" s="10"/>
      <c r="HR116" s="10"/>
      <c r="HS116" s="10"/>
      <c r="HT116" s="10"/>
      <c r="HU116" s="10"/>
      <c r="HV116" s="10"/>
      <c r="HW116" s="10"/>
      <c r="HX116" s="10"/>
      <c r="HY116" s="10"/>
      <c r="HZ116" s="10"/>
      <c r="IA116" s="10"/>
      <c r="IB116" s="10"/>
      <c r="IC116" s="10"/>
      <c r="ID116" s="10"/>
      <c r="IE116" s="10"/>
      <c r="IF116" s="10"/>
      <c r="IG116" s="10"/>
      <c r="IH116" s="10"/>
      <c r="II116" s="10"/>
      <c r="IJ116" s="10"/>
      <c r="IK116" s="10"/>
      <c r="IL116" s="10"/>
      <c r="IM116" s="10"/>
      <c r="IN116" s="10"/>
      <c r="IO116" s="10"/>
      <c r="IP116" s="10"/>
      <c r="IQ116" s="10"/>
      <c r="IR116" s="10"/>
      <c r="IS116" s="10"/>
      <c r="IT116" s="10"/>
      <c r="IU116" s="10"/>
      <c r="IV116" s="10"/>
    </row>
    <row r="117" spans="1:256" s="4" customFormat="1" ht="18.600000000000001" hidden="1" customHeight="1" x14ac:dyDescent="0.25">
      <c r="A117" s="168" t="s">
        <v>157</v>
      </c>
      <c r="B117" s="168"/>
      <c r="C117" s="168"/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  <c r="HA117" s="10"/>
      <c r="HB117" s="10"/>
      <c r="HC117" s="10"/>
      <c r="HD117" s="10"/>
      <c r="HE117" s="10"/>
      <c r="HF117" s="10"/>
      <c r="HG117" s="10"/>
      <c r="HH117" s="10"/>
      <c r="HI117" s="10"/>
      <c r="HJ117" s="10"/>
      <c r="HK117" s="10"/>
      <c r="HL117" s="10"/>
      <c r="HM117" s="10"/>
      <c r="HN117" s="10"/>
      <c r="HO117" s="10"/>
      <c r="HP117" s="10"/>
      <c r="HQ117" s="10"/>
      <c r="HR117" s="10"/>
      <c r="HS117" s="10"/>
      <c r="HT117" s="10"/>
      <c r="HU117" s="10"/>
      <c r="HV117" s="10"/>
      <c r="HW117" s="10"/>
      <c r="HX117" s="10"/>
      <c r="HY117" s="10"/>
      <c r="HZ117" s="10"/>
      <c r="IA117" s="10"/>
      <c r="IB117" s="10"/>
      <c r="IC117" s="10"/>
      <c r="ID117" s="10"/>
      <c r="IE117" s="10"/>
      <c r="IF117" s="10"/>
      <c r="IG117" s="10"/>
      <c r="IH117" s="10"/>
      <c r="II117" s="10"/>
      <c r="IJ117" s="10"/>
      <c r="IK117" s="10"/>
      <c r="IL117" s="10"/>
      <c r="IM117" s="10"/>
      <c r="IN117" s="10"/>
      <c r="IO117" s="10"/>
      <c r="IP117" s="10"/>
      <c r="IQ117" s="10"/>
      <c r="IR117" s="10"/>
      <c r="IS117" s="10"/>
      <c r="IT117" s="10"/>
      <c r="IU117" s="10"/>
      <c r="IV117" s="10"/>
    </row>
    <row r="118" spans="1:256" s="6" customFormat="1" ht="30" hidden="1" x14ac:dyDescent="0.25">
      <c r="A118" s="53" t="s">
        <v>119</v>
      </c>
      <c r="B118" s="66" t="s">
        <v>36</v>
      </c>
      <c r="C118" s="66" t="s">
        <v>136</v>
      </c>
      <c r="D118" s="67" t="s">
        <v>118</v>
      </c>
      <c r="E118" s="67" t="s">
        <v>41</v>
      </c>
      <c r="F118" s="67" t="s">
        <v>76</v>
      </c>
      <c r="G118" s="67" t="s">
        <v>158</v>
      </c>
      <c r="H118" s="68"/>
      <c r="I118" s="68"/>
      <c r="J118" s="68"/>
      <c r="K118" s="69"/>
      <c r="L118" s="69"/>
      <c r="M118" s="69"/>
      <c r="N118" s="69"/>
      <c r="O118" s="69"/>
      <c r="P118" s="7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  <c r="HA118" s="10"/>
      <c r="HB118" s="10"/>
      <c r="HC118" s="10"/>
      <c r="HD118" s="10"/>
      <c r="HE118" s="10"/>
      <c r="HF118" s="10"/>
      <c r="HG118" s="10"/>
      <c r="HH118" s="10"/>
      <c r="HI118" s="10"/>
      <c r="HJ118" s="10"/>
      <c r="HK118" s="10"/>
      <c r="HL118" s="10"/>
      <c r="HM118" s="10"/>
      <c r="HN118" s="10"/>
      <c r="HO118" s="10"/>
      <c r="HP118" s="10"/>
      <c r="HQ118" s="10"/>
      <c r="HR118" s="10"/>
      <c r="HS118" s="10"/>
      <c r="HT118" s="10"/>
      <c r="HU118" s="10"/>
      <c r="HV118" s="10"/>
      <c r="HW118" s="10"/>
      <c r="HX118" s="10"/>
      <c r="HY118" s="10"/>
      <c r="HZ118" s="10"/>
      <c r="IA118" s="10"/>
      <c r="IB118" s="10"/>
      <c r="IC118" s="10"/>
      <c r="ID118" s="10"/>
      <c r="IE118" s="10"/>
      <c r="IF118" s="10"/>
      <c r="IG118" s="10"/>
      <c r="IH118" s="10"/>
      <c r="II118" s="10"/>
      <c r="IJ118" s="10"/>
      <c r="IK118" s="10"/>
      <c r="IL118" s="10"/>
      <c r="IM118" s="10"/>
      <c r="IN118" s="10"/>
      <c r="IO118" s="10"/>
      <c r="IP118" s="10"/>
      <c r="IQ118" s="10"/>
      <c r="IR118" s="10"/>
      <c r="IS118" s="10"/>
      <c r="IT118" s="10"/>
      <c r="IU118" s="10"/>
      <c r="IV118" s="10"/>
    </row>
    <row r="119" spans="1:256" s="6" customFormat="1" ht="15" hidden="1" x14ac:dyDescent="0.25">
      <c r="A119" s="53" t="s">
        <v>96</v>
      </c>
      <c r="B119" s="66" t="s">
        <v>36</v>
      </c>
      <c r="C119" s="66" t="s">
        <v>136</v>
      </c>
      <c r="D119" s="67" t="s">
        <v>118</v>
      </c>
      <c r="E119" s="67" t="s">
        <v>41</v>
      </c>
      <c r="F119" s="67" t="s">
        <v>88</v>
      </c>
      <c r="G119" s="67" t="s">
        <v>158</v>
      </c>
      <c r="H119" s="71"/>
      <c r="I119" s="71"/>
      <c r="J119" s="71"/>
      <c r="K119" s="71"/>
      <c r="L119" s="71"/>
      <c r="M119" s="71"/>
      <c r="N119" s="71"/>
      <c r="O119" s="71"/>
      <c r="P119" s="71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  <c r="HA119" s="10"/>
      <c r="HB119" s="10"/>
      <c r="HC119" s="10"/>
      <c r="HD119" s="10"/>
      <c r="HE119" s="10"/>
      <c r="HF119" s="10"/>
      <c r="HG119" s="10"/>
      <c r="HH119" s="10"/>
      <c r="HI119" s="10"/>
      <c r="HJ119" s="10"/>
      <c r="HK119" s="10"/>
      <c r="HL119" s="10"/>
      <c r="HM119" s="10"/>
      <c r="HN119" s="10"/>
      <c r="HO119" s="10"/>
      <c r="HP119" s="10"/>
      <c r="HQ119" s="10"/>
      <c r="HR119" s="10"/>
      <c r="HS119" s="10"/>
      <c r="HT119" s="10"/>
      <c r="HU119" s="10"/>
      <c r="HV119" s="10"/>
      <c r="HW119" s="10"/>
      <c r="HX119" s="10"/>
      <c r="HY119" s="10"/>
      <c r="HZ119" s="10"/>
      <c r="IA119" s="10"/>
      <c r="IB119" s="10"/>
      <c r="IC119" s="10"/>
      <c r="ID119" s="10"/>
      <c r="IE119" s="10"/>
      <c r="IF119" s="10"/>
      <c r="IG119" s="10"/>
      <c r="IH119" s="10"/>
      <c r="II119" s="10"/>
      <c r="IJ119" s="10"/>
      <c r="IK119" s="10"/>
      <c r="IL119" s="10"/>
      <c r="IM119" s="10"/>
      <c r="IN119" s="10"/>
      <c r="IO119" s="10"/>
      <c r="IP119" s="10"/>
      <c r="IQ119" s="10"/>
      <c r="IR119" s="10"/>
      <c r="IS119" s="10"/>
      <c r="IT119" s="10"/>
      <c r="IU119" s="10"/>
      <c r="IV119" s="10"/>
    </row>
    <row r="120" spans="1:256" s="4" customFormat="1" ht="18.600000000000001" hidden="1" customHeight="1" x14ac:dyDescent="0.25">
      <c r="A120" s="53" t="s">
        <v>119</v>
      </c>
      <c r="B120" s="66" t="s">
        <v>36</v>
      </c>
      <c r="C120" s="66" t="s">
        <v>37</v>
      </c>
      <c r="D120" s="67" t="s">
        <v>118</v>
      </c>
      <c r="E120" s="67" t="s">
        <v>41</v>
      </c>
      <c r="F120" s="67" t="s">
        <v>76</v>
      </c>
      <c r="G120" s="67" t="s">
        <v>158</v>
      </c>
      <c r="H120" s="71"/>
      <c r="I120" s="71"/>
      <c r="J120" s="71"/>
      <c r="K120" s="71"/>
      <c r="L120" s="71"/>
      <c r="M120" s="71"/>
      <c r="N120" s="71"/>
      <c r="O120" s="71"/>
      <c r="P120" s="71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  <c r="HA120" s="10"/>
      <c r="HB120" s="10"/>
      <c r="HC120" s="10"/>
      <c r="HD120" s="10"/>
      <c r="HE120" s="10"/>
      <c r="HF120" s="10"/>
      <c r="HG120" s="10"/>
      <c r="HH120" s="10"/>
      <c r="HI120" s="10"/>
      <c r="HJ120" s="10"/>
      <c r="HK120" s="10"/>
      <c r="HL120" s="10"/>
      <c r="HM120" s="10"/>
      <c r="HN120" s="10"/>
      <c r="HO120" s="10"/>
      <c r="HP120" s="10"/>
      <c r="HQ120" s="10"/>
      <c r="HR120" s="10"/>
      <c r="HS120" s="10"/>
      <c r="HT120" s="10"/>
      <c r="HU120" s="10"/>
      <c r="HV120" s="10"/>
      <c r="HW120" s="10"/>
      <c r="HX120" s="10"/>
      <c r="HY120" s="10"/>
      <c r="HZ120" s="10"/>
      <c r="IA120" s="10"/>
      <c r="IB120" s="10"/>
      <c r="IC120" s="10"/>
      <c r="ID120" s="10"/>
      <c r="IE120" s="10"/>
      <c r="IF120" s="10"/>
      <c r="IG120" s="10"/>
      <c r="IH120" s="10"/>
      <c r="II120" s="10"/>
      <c r="IJ120" s="10"/>
      <c r="IK120" s="10"/>
      <c r="IL120" s="10"/>
      <c r="IM120" s="10"/>
      <c r="IN120" s="10"/>
      <c r="IO120" s="10"/>
      <c r="IP120" s="10"/>
      <c r="IQ120" s="10"/>
      <c r="IR120" s="10"/>
      <c r="IS120" s="10"/>
      <c r="IT120" s="10"/>
      <c r="IU120" s="10"/>
      <c r="IV120" s="10"/>
    </row>
    <row r="121" spans="1:256" s="4" customFormat="1" ht="18.600000000000001" hidden="1" customHeight="1" x14ac:dyDescent="0.25">
      <c r="A121" s="53" t="s">
        <v>77</v>
      </c>
      <c r="B121" s="66" t="s">
        <v>36</v>
      </c>
      <c r="C121" s="66" t="s">
        <v>37</v>
      </c>
      <c r="D121" s="67" t="s">
        <v>118</v>
      </c>
      <c r="E121" s="67" t="s">
        <v>41</v>
      </c>
      <c r="F121" s="67" t="s">
        <v>78</v>
      </c>
      <c r="G121" s="67" t="s">
        <v>158</v>
      </c>
      <c r="H121" s="71"/>
      <c r="I121" s="71"/>
      <c r="J121" s="71"/>
      <c r="K121" s="71"/>
      <c r="L121" s="71"/>
      <c r="M121" s="71"/>
      <c r="N121" s="71"/>
      <c r="O121" s="71"/>
      <c r="P121" s="71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</row>
    <row r="122" spans="1:256" s="4" customFormat="1" ht="18.600000000000001" hidden="1" customHeight="1" x14ac:dyDescent="0.25">
      <c r="A122" s="53" t="s">
        <v>96</v>
      </c>
      <c r="B122" s="66" t="s">
        <v>36</v>
      </c>
      <c r="C122" s="66" t="s">
        <v>37</v>
      </c>
      <c r="D122" s="67" t="s">
        <v>118</v>
      </c>
      <c r="E122" s="67" t="s">
        <v>41</v>
      </c>
      <c r="F122" s="67" t="s">
        <v>88</v>
      </c>
      <c r="G122" s="67" t="s">
        <v>158</v>
      </c>
      <c r="H122" s="71"/>
      <c r="I122" s="71"/>
      <c r="J122" s="71"/>
      <c r="K122" s="71"/>
      <c r="L122" s="71"/>
      <c r="M122" s="71"/>
      <c r="N122" s="71"/>
      <c r="O122" s="71"/>
      <c r="P122" s="71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  <c r="HA122" s="10"/>
      <c r="HB122" s="10"/>
      <c r="HC122" s="10"/>
      <c r="HD122" s="10"/>
      <c r="HE122" s="10"/>
      <c r="HF122" s="10"/>
      <c r="HG122" s="10"/>
      <c r="HH122" s="10"/>
      <c r="HI122" s="10"/>
      <c r="HJ122" s="10"/>
      <c r="HK122" s="10"/>
      <c r="HL122" s="10"/>
      <c r="HM122" s="10"/>
      <c r="HN122" s="10"/>
      <c r="HO122" s="10"/>
      <c r="HP122" s="10"/>
      <c r="HQ122" s="10"/>
      <c r="HR122" s="10"/>
      <c r="HS122" s="10"/>
      <c r="HT122" s="10"/>
      <c r="HU122" s="10"/>
      <c r="HV122" s="10"/>
      <c r="HW122" s="10"/>
      <c r="HX122" s="10"/>
      <c r="HY122" s="10"/>
      <c r="HZ122" s="10"/>
      <c r="IA122" s="10"/>
      <c r="IB122" s="10"/>
      <c r="IC122" s="10"/>
      <c r="ID122" s="10"/>
      <c r="IE122" s="10"/>
      <c r="IF122" s="10"/>
      <c r="IG122" s="10"/>
      <c r="IH122" s="10"/>
      <c r="II122" s="10"/>
      <c r="IJ122" s="10"/>
      <c r="IK122" s="10"/>
      <c r="IL122" s="10"/>
      <c r="IM122" s="10"/>
      <c r="IN122" s="10"/>
      <c r="IO122" s="10"/>
      <c r="IP122" s="10"/>
      <c r="IQ122" s="10"/>
      <c r="IR122" s="10"/>
      <c r="IS122" s="10"/>
      <c r="IT122" s="10"/>
      <c r="IU122" s="10"/>
      <c r="IV122" s="10"/>
    </row>
    <row r="123" spans="1:256" s="4" customFormat="1" ht="18.600000000000001" hidden="1" customHeight="1" x14ac:dyDescent="0.25">
      <c r="A123" s="53" t="s">
        <v>96</v>
      </c>
      <c r="B123" s="66" t="s">
        <v>36</v>
      </c>
      <c r="C123" s="66" t="s">
        <v>37</v>
      </c>
      <c r="D123" s="67" t="s">
        <v>118</v>
      </c>
      <c r="E123" s="67" t="s">
        <v>41</v>
      </c>
      <c r="F123" s="67" t="s">
        <v>88</v>
      </c>
      <c r="G123" s="67" t="s">
        <v>158</v>
      </c>
      <c r="H123" s="71"/>
      <c r="I123" s="71"/>
      <c r="J123" s="71"/>
      <c r="K123" s="71"/>
      <c r="L123" s="71"/>
      <c r="M123" s="71"/>
      <c r="N123" s="71"/>
      <c r="O123" s="71"/>
      <c r="P123" s="71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  <c r="HA123" s="10"/>
      <c r="HB123" s="10"/>
      <c r="HC123" s="10"/>
      <c r="HD123" s="10"/>
      <c r="HE123" s="10"/>
      <c r="HF123" s="10"/>
      <c r="HG123" s="10"/>
      <c r="HH123" s="10"/>
      <c r="HI123" s="10"/>
      <c r="HJ123" s="10"/>
      <c r="HK123" s="10"/>
      <c r="HL123" s="10"/>
      <c r="HM123" s="10"/>
      <c r="HN123" s="10"/>
      <c r="HO123" s="10"/>
      <c r="HP123" s="10"/>
      <c r="HQ123" s="10"/>
      <c r="HR123" s="10"/>
      <c r="HS123" s="10"/>
      <c r="HT123" s="10"/>
      <c r="HU123" s="10"/>
      <c r="HV123" s="10"/>
      <c r="HW123" s="10"/>
      <c r="HX123" s="10"/>
      <c r="HY123" s="10"/>
      <c r="HZ123" s="10"/>
      <c r="IA123" s="10"/>
      <c r="IB123" s="10"/>
      <c r="IC123" s="10"/>
      <c r="ID123" s="10"/>
      <c r="IE123" s="10"/>
      <c r="IF123" s="10"/>
      <c r="IG123" s="10"/>
      <c r="IH123" s="10"/>
      <c r="II123" s="10"/>
      <c r="IJ123" s="10"/>
      <c r="IK123" s="10"/>
      <c r="IL123" s="10"/>
      <c r="IM123" s="10"/>
      <c r="IN123" s="10"/>
      <c r="IO123" s="10"/>
      <c r="IP123" s="10"/>
      <c r="IQ123" s="10"/>
      <c r="IR123" s="10"/>
      <c r="IS123" s="10"/>
      <c r="IT123" s="10"/>
      <c r="IU123" s="10"/>
      <c r="IV123" s="10"/>
    </row>
    <row r="124" spans="1:256" s="4" customFormat="1" ht="18.600000000000001" hidden="1" customHeight="1" x14ac:dyDescent="0.25">
      <c r="A124" s="72" t="s">
        <v>108</v>
      </c>
      <c r="B124" s="73" t="s">
        <v>36</v>
      </c>
      <c r="C124" s="73" t="s">
        <v>37</v>
      </c>
      <c r="D124" s="74" t="s">
        <v>118</v>
      </c>
      <c r="E124" s="73" t="s">
        <v>112</v>
      </c>
      <c r="F124" s="73" t="s">
        <v>113</v>
      </c>
      <c r="G124" s="73" t="s">
        <v>160</v>
      </c>
      <c r="H124" s="75"/>
      <c r="I124" s="75"/>
      <c r="J124" s="76">
        <f>H124+I124</f>
        <v>0</v>
      </c>
      <c r="K124" s="77">
        <v>0</v>
      </c>
      <c r="L124" s="75"/>
      <c r="M124" s="76">
        <f>K124+L124</f>
        <v>0</v>
      </c>
      <c r="N124" s="77">
        <v>0</v>
      </c>
      <c r="O124" s="75"/>
      <c r="P124" s="76">
        <f>N124+O124</f>
        <v>0</v>
      </c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  <c r="HA124" s="10"/>
      <c r="HB124" s="10"/>
      <c r="HC124" s="10"/>
      <c r="HD124" s="10"/>
      <c r="HE124" s="10"/>
      <c r="HF124" s="10"/>
      <c r="HG124" s="10"/>
      <c r="HH124" s="10"/>
      <c r="HI124" s="10"/>
      <c r="HJ124" s="10"/>
      <c r="HK124" s="10"/>
      <c r="HL124" s="10"/>
      <c r="HM124" s="10"/>
      <c r="HN124" s="10"/>
      <c r="HO124" s="10"/>
      <c r="HP124" s="10"/>
      <c r="HQ124" s="10"/>
      <c r="HR124" s="10"/>
      <c r="HS124" s="10"/>
      <c r="HT124" s="10"/>
      <c r="HU124" s="10"/>
      <c r="HV124" s="10"/>
      <c r="HW124" s="10"/>
      <c r="HX124" s="10"/>
      <c r="HY124" s="10"/>
      <c r="HZ124" s="10"/>
      <c r="IA124" s="10"/>
      <c r="IB124" s="10"/>
      <c r="IC124" s="10"/>
      <c r="ID124" s="10"/>
      <c r="IE124" s="10"/>
      <c r="IF124" s="10"/>
      <c r="IG124" s="10"/>
      <c r="IH124" s="10"/>
      <c r="II124" s="10"/>
      <c r="IJ124" s="10"/>
      <c r="IK124" s="10"/>
      <c r="IL124" s="10"/>
      <c r="IM124" s="10"/>
      <c r="IN124" s="10"/>
      <c r="IO124" s="10"/>
      <c r="IP124" s="10"/>
      <c r="IQ124" s="10"/>
      <c r="IR124" s="10"/>
      <c r="IS124" s="10"/>
      <c r="IT124" s="10"/>
      <c r="IU124" s="10"/>
      <c r="IV124" s="10"/>
    </row>
    <row r="125" spans="1:256" s="4" customFormat="1" ht="18.600000000000001" hidden="1" customHeight="1" x14ac:dyDescent="0.25">
      <c r="A125" s="72" t="s">
        <v>138</v>
      </c>
      <c r="B125" s="73" t="s">
        <v>109</v>
      </c>
      <c r="C125" s="73" t="s">
        <v>110</v>
      </c>
      <c r="D125" s="74" t="s">
        <v>118</v>
      </c>
      <c r="E125" s="73" t="s">
        <v>161</v>
      </c>
      <c r="F125" s="73" t="s">
        <v>162</v>
      </c>
      <c r="G125" s="73" t="s">
        <v>160</v>
      </c>
      <c r="H125" s="75"/>
      <c r="I125" s="75"/>
      <c r="J125" s="76">
        <f>H125+I125</f>
        <v>0</v>
      </c>
      <c r="K125" s="77">
        <v>0</v>
      </c>
      <c r="L125" s="75"/>
      <c r="M125" s="76">
        <f>K125+L125</f>
        <v>0</v>
      </c>
      <c r="N125" s="77">
        <v>0</v>
      </c>
      <c r="O125" s="75"/>
      <c r="P125" s="76">
        <f>N125+O125</f>
        <v>0</v>
      </c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  <c r="HA125" s="10"/>
      <c r="HB125" s="10"/>
      <c r="HC125" s="10"/>
      <c r="HD125" s="10"/>
      <c r="HE125" s="10"/>
      <c r="HF125" s="10"/>
      <c r="HG125" s="10"/>
      <c r="HH125" s="10"/>
      <c r="HI125" s="10"/>
      <c r="HJ125" s="10"/>
      <c r="HK125" s="10"/>
      <c r="HL125" s="10"/>
      <c r="HM125" s="10"/>
      <c r="HN125" s="10"/>
      <c r="HO125" s="10"/>
      <c r="HP125" s="10"/>
      <c r="HQ125" s="10"/>
      <c r="HR125" s="10"/>
      <c r="HS125" s="10"/>
      <c r="HT125" s="10"/>
      <c r="HU125" s="10"/>
      <c r="HV125" s="10"/>
      <c r="HW125" s="10"/>
      <c r="HX125" s="10"/>
      <c r="HY125" s="10"/>
      <c r="HZ125" s="10"/>
      <c r="IA125" s="10"/>
      <c r="IB125" s="10"/>
      <c r="IC125" s="10"/>
      <c r="ID125" s="10"/>
      <c r="IE125" s="10"/>
      <c r="IF125" s="10"/>
      <c r="IG125" s="10"/>
      <c r="IH125" s="10"/>
      <c r="II125" s="10"/>
      <c r="IJ125" s="10"/>
      <c r="IK125" s="10"/>
      <c r="IL125" s="10"/>
      <c r="IM125" s="10"/>
      <c r="IN125" s="10"/>
      <c r="IO125" s="10"/>
      <c r="IP125" s="10"/>
      <c r="IQ125" s="10"/>
      <c r="IR125" s="10"/>
      <c r="IS125" s="10"/>
      <c r="IT125" s="10"/>
      <c r="IU125" s="10"/>
      <c r="IV125" s="10"/>
    </row>
    <row r="126" spans="1:256" s="4" customFormat="1" ht="18.600000000000001" hidden="1" customHeight="1" x14ac:dyDescent="0.25">
      <c r="A126" s="155" t="s">
        <v>159</v>
      </c>
      <c r="B126" s="155"/>
      <c r="C126" s="155"/>
      <c r="D126" s="155"/>
      <c r="E126" s="155"/>
      <c r="F126" s="155"/>
      <c r="G126" s="169"/>
      <c r="H126" s="78">
        <f>SUM(H124:H125)</f>
        <v>0</v>
      </c>
      <c r="I126" s="78">
        <f>SUM(I124:I125)</f>
        <v>0</v>
      </c>
      <c r="J126" s="78">
        <f>SUM(J124:J125)</f>
        <v>0</v>
      </c>
      <c r="K126" s="78">
        <f t="shared" ref="K126:P126" si="9">SUM(K124:K125)</f>
        <v>0</v>
      </c>
      <c r="L126" s="78">
        <f t="shared" si="9"/>
        <v>0</v>
      </c>
      <c r="M126" s="78">
        <f t="shared" si="9"/>
        <v>0</v>
      </c>
      <c r="N126" s="78">
        <f t="shared" si="9"/>
        <v>0</v>
      </c>
      <c r="O126" s="78">
        <f t="shared" si="9"/>
        <v>0</v>
      </c>
      <c r="P126" s="78">
        <f t="shared" si="9"/>
        <v>0</v>
      </c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  <c r="HA126" s="10"/>
      <c r="HB126" s="10"/>
      <c r="HC126" s="10"/>
      <c r="HD126" s="10"/>
      <c r="HE126" s="10"/>
      <c r="HF126" s="10"/>
      <c r="HG126" s="10"/>
      <c r="HH126" s="10"/>
      <c r="HI126" s="10"/>
      <c r="HJ126" s="10"/>
      <c r="HK126" s="10"/>
      <c r="HL126" s="10"/>
      <c r="HM126" s="10"/>
      <c r="HN126" s="10"/>
      <c r="HO126" s="10"/>
      <c r="HP126" s="10"/>
      <c r="HQ126" s="10"/>
      <c r="HR126" s="10"/>
      <c r="HS126" s="10"/>
      <c r="HT126" s="10"/>
      <c r="HU126" s="10"/>
      <c r="HV126" s="10"/>
      <c r="HW126" s="10"/>
      <c r="HX126" s="10"/>
      <c r="HY126" s="10"/>
      <c r="HZ126" s="10"/>
      <c r="IA126" s="10"/>
      <c r="IB126" s="10"/>
      <c r="IC126" s="10"/>
      <c r="ID126" s="10"/>
      <c r="IE126" s="10"/>
      <c r="IF126" s="10"/>
      <c r="IG126" s="10"/>
      <c r="IH126" s="10"/>
      <c r="II126" s="10"/>
      <c r="IJ126" s="10"/>
      <c r="IK126" s="10"/>
      <c r="IL126" s="10"/>
      <c r="IM126" s="10"/>
      <c r="IN126" s="10"/>
      <c r="IO126" s="10"/>
      <c r="IP126" s="10"/>
      <c r="IQ126" s="10"/>
      <c r="IR126" s="10"/>
      <c r="IS126" s="10"/>
      <c r="IT126" s="10"/>
      <c r="IU126" s="10"/>
      <c r="IV126" s="10"/>
    </row>
    <row r="127" spans="1:256" s="4" customFormat="1" ht="18.600000000000001" hidden="1" customHeight="1" x14ac:dyDescent="0.25">
      <c r="A127" s="168" t="s">
        <v>152</v>
      </c>
      <c r="B127" s="168"/>
      <c r="C127" s="168"/>
      <c r="D127" s="168"/>
      <c r="E127" s="168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  <c r="HA127" s="10"/>
      <c r="HB127" s="10"/>
      <c r="HC127" s="10"/>
      <c r="HD127" s="10"/>
      <c r="HE127" s="10"/>
      <c r="HF127" s="10"/>
      <c r="HG127" s="10"/>
      <c r="HH127" s="10"/>
      <c r="HI127" s="10"/>
      <c r="HJ127" s="10"/>
      <c r="HK127" s="10"/>
      <c r="HL127" s="10"/>
      <c r="HM127" s="10"/>
      <c r="HN127" s="10"/>
      <c r="HO127" s="10"/>
      <c r="HP127" s="10"/>
      <c r="HQ127" s="10"/>
      <c r="HR127" s="10"/>
      <c r="HS127" s="10"/>
      <c r="HT127" s="10"/>
      <c r="HU127" s="10"/>
      <c r="HV127" s="10"/>
      <c r="HW127" s="10"/>
      <c r="HX127" s="10"/>
      <c r="HY127" s="10"/>
      <c r="HZ127" s="10"/>
      <c r="IA127" s="10"/>
      <c r="IB127" s="10"/>
      <c r="IC127" s="10"/>
      <c r="ID127" s="10"/>
      <c r="IE127" s="10"/>
      <c r="IF127" s="10"/>
      <c r="IG127" s="10"/>
      <c r="IH127" s="10"/>
      <c r="II127" s="10"/>
      <c r="IJ127" s="10"/>
      <c r="IK127" s="10"/>
      <c r="IL127" s="10"/>
      <c r="IM127" s="10"/>
      <c r="IN127" s="10"/>
      <c r="IO127" s="10"/>
      <c r="IP127" s="10"/>
      <c r="IQ127" s="10"/>
      <c r="IR127" s="10"/>
      <c r="IS127" s="10"/>
      <c r="IT127" s="10"/>
      <c r="IU127" s="10"/>
      <c r="IV127" s="10"/>
    </row>
    <row r="128" spans="1:256" s="4" customFormat="1" ht="18.600000000000001" hidden="1" customHeight="1" x14ac:dyDescent="0.25">
      <c r="A128" s="53" t="s">
        <v>138</v>
      </c>
      <c r="B128" s="38" t="s">
        <v>109</v>
      </c>
      <c r="C128" s="38" t="s">
        <v>139</v>
      </c>
      <c r="D128" s="39" t="s">
        <v>140</v>
      </c>
      <c r="E128" s="39" t="s">
        <v>112</v>
      </c>
      <c r="F128" s="39" t="s">
        <v>113</v>
      </c>
      <c r="G128" s="39" t="s">
        <v>153</v>
      </c>
      <c r="H128" s="79">
        <v>0</v>
      </c>
      <c r="I128" s="79"/>
      <c r="J128" s="79">
        <f>H128+I128</f>
        <v>0</v>
      </c>
      <c r="K128" s="54">
        <v>0</v>
      </c>
      <c r="L128" s="54"/>
      <c r="M128" s="54">
        <v>0</v>
      </c>
      <c r="N128" s="54">
        <v>0</v>
      </c>
      <c r="O128" s="54"/>
      <c r="P128" s="54">
        <v>0</v>
      </c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</row>
    <row r="129" spans="1:256" s="4" customFormat="1" ht="18.600000000000001" hidden="1" customHeight="1" x14ac:dyDescent="0.25">
      <c r="A129" s="53" t="s">
        <v>138</v>
      </c>
      <c r="B129" s="38" t="s">
        <v>109</v>
      </c>
      <c r="C129" s="38" t="s">
        <v>139</v>
      </c>
      <c r="D129" s="39" t="s">
        <v>140</v>
      </c>
      <c r="E129" s="39" t="s">
        <v>161</v>
      </c>
      <c r="F129" s="39" t="s">
        <v>113</v>
      </c>
      <c r="G129" s="39" t="s">
        <v>153</v>
      </c>
      <c r="H129" s="79"/>
      <c r="I129" s="79"/>
      <c r="J129" s="79">
        <f>H129+I129</f>
        <v>0</v>
      </c>
      <c r="K129" s="54">
        <v>0</v>
      </c>
      <c r="L129" s="54"/>
      <c r="M129" s="54">
        <v>0</v>
      </c>
      <c r="N129" s="54">
        <v>0</v>
      </c>
      <c r="O129" s="54"/>
      <c r="P129" s="54">
        <v>0</v>
      </c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  <c r="HA129" s="10"/>
      <c r="HB129" s="10"/>
      <c r="HC129" s="10"/>
      <c r="HD129" s="10"/>
      <c r="HE129" s="10"/>
      <c r="HF129" s="10"/>
      <c r="HG129" s="10"/>
      <c r="HH129" s="10"/>
      <c r="HI129" s="10"/>
      <c r="HJ129" s="10"/>
      <c r="HK129" s="10"/>
      <c r="HL129" s="10"/>
      <c r="HM129" s="10"/>
      <c r="HN129" s="10"/>
      <c r="HO129" s="10"/>
      <c r="HP129" s="10"/>
      <c r="HQ129" s="10"/>
      <c r="HR129" s="10"/>
      <c r="HS129" s="10"/>
      <c r="HT129" s="10"/>
      <c r="HU129" s="10"/>
      <c r="HV129" s="10"/>
      <c r="HW129" s="10"/>
      <c r="HX129" s="10"/>
      <c r="HY129" s="10"/>
      <c r="HZ129" s="10"/>
      <c r="IA129" s="10"/>
      <c r="IB129" s="10"/>
      <c r="IC129" s="10"/>
      <c r="ID129" s="10"/>
      <c r="IE129" s="10"/>
      <c r="IF129" s="10"/>
      <c r="IG129" s="10"/>
      <c r="IH129" s="10"/>
      <c r="II129" s="10"/>
      <c r="IJ129" s="10"/>
      <c r="IK129" s="10"/>
      <c r="IL129" s="10"/>
      <c r="IM129" s="10"/>
      <c r="IN129" s="10"/>
      <c r="IO129" s="10"/>
      <c r="IP129" s="10"/>
      <c r="IQ129" s="10"/>
      <c r="IR129" s="10"/>
      <c r="IS129" s="10"/>
      <c r="IT129" s="10"/>
      <c r="IU129" s="10"/>
      <c r="IV129" s="10"/>
    </row>
    <row r="130" spans="1:256" s="4" customFormat="1" ht="18.600000000000001" hidden="1" customHeight="1" x14ac:dyDescent="0.25">
      <c r="A130" s="175" t="s">
        <v>154</v>
      </c>
      <c r="B130" s="175"/>
      <c r="C130" s="175"/>
      <c r="D130" s="175"/>
      <c r="E130" s="175"/>
      <c r="F130" s="175"/>
      <c r="G130" s="175"/>
      <c r="H130" s="80">
        <f t="shared" ref="H130:P130" si="10">SUM(H128:H129)</f>
        <v>0</v>
      </c>
      <c r="I130" s="80">
        <f t="shared" si="10"/>
        <v>0</v>
      </c>
      <c r="J130" s="80">
        <f t="shared" si="10"/>
        <v>0</v>
      </c>
      <c r="K130" s="80">
        <f t="shared" si="10"/>
        <v>0</v>
      </c>
      <c r="L130" s="80">
        <f t="shared" si="10"/>
        <v>0</v>
      </c>
      <c r="M130" s="80">
        <f t="shared" si="10"/>
        <v>0</v>
      </c>
      <c r="N130" s="80">
        <f t="shared" si="10"/>
        <v>0</v>
      </c>
      <c r="O130" s="80">
        <f t="shared" si="10"/>
        <v>0</v>
      </c>
      <c r="P130" s="80">
        <f t="shared" si="10"/>
        <v>0</v>
      </c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  <c r="HA130" s="10"/>
      <c r="HB130" s="10"/>
      <c r="HC130" s="10"/>
      <c r="HD130" s="10"/>
      <c r="HE130" s="10"/>
      <c r="HF130" s="10"/>
      <c r="HG130" s="10"/>
      <c r="HH130" s="10"/>
      <c r="HI130" s="10"/>
      <c r="HJ130" s="10"/>
      <c r="HK130" s="10"/>
      <c r="HL130" s="10"/>
      <c r="HM130" s="10"/>
      <c r="HN130" s="10"/>
      <c r="HO130" s="10"/>
      <c r="HP130" s="10"/>
      <c r="HQ130" s="10"/>
      <c r="HR130" s="10"/>
      <c r="HS130" s="10"/>
      <c r="HT130" s="10"/>
      <c r="HU130" s="10"/>
      <c r="HV130" s="10"/>
      <c r="HW130" s="10"/>
      <c r="HX130" s="10"/>
      <c r="HY130" s="10"/>
      <c r="HZ130" s="10"/>
      <c r="IA130" s="10"/>
      <c r="IB130" s="10"/>
      <c r="IC130" s="10"/>
      <c r="ID130" s="10"/>
      <c r="IE130" s="10"/>
      <c r="IF130" s="10"/>
      <c r="IG130" s="10"/>
      <c r="IH130" s="10"/>
      <c r="II130" s="10"/>
      <c r="IJ130" s="10"/>
      <c r="IK130" s="10"/>
      <c r="IL130" s="10"/>
      <c r="IM130" s="10"/>
      <c r="IN130" s="10"/>
      <c r="IO130" s="10"/>
      <c r="IP130" s="10"/>
      <c r="IQ130" s="10"/>
      <c r="IR130" s="10"/>
      <c r="IS130" s="10"/>
      <c r="IT130" s="10"/>
      <c r="IU130" s="10"/>
      <c r="IV130" s="10"/>
    </row>
    <row r="131" spans="1:256" s="2" customFormat="1" ht="18.600000000000001" hidden="1" customHeight="1" x14ac:dyDescent="0.2">
      <c r="A131" s="176" t="s">
        <v>174</v>
      </c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  <c r="DT131" s="12"/>
      <c r="DU131" s="12"/>
      <c r="DV131" s="12"/>
      <c r="DW131" s="12"/>
      <c r="DX131" s="12"/>
      <c r="DY131" s="12"/>
      <c r="DZ131" s="12"/>
      <c r="EA131" s="12"/>
      <c r="EB131" s="12"/>
      <c r="EC131" s="12"/>
      <c r="ED131" s="12"/>
      <c r="EE131" s="12"/>
      <c r="EF131" s="12"/>
      <c r="EG131" s="12"/>
      <c r="EH131" s="12"/>
      <c r="EI131" s="12"/>
      <c r="EJ131" s="12"/>
      <c r="EK131" s="12"/>
      <c r="EL131" s="12"/>
      <c r="EM131" s="12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</row>
    <row r="132" spans="1:256" s="2" customFormat="1" ht="18.600000000000001" hidden="1" customHeight="1" x14ac:dyDescent="0.2">
      <c r="A132" s="81" t="s">
        <v>55</v>
      </c>
      <c r="B132" s="73" t="s">
        <v>36</v>
      </c>
      <c r="C132" s="73" t="s">
        <v>37</v>
      </c>
      <c r="D132" s="73" t="s">
        <v>171</v>
      </c>
      <c r="E132" s="73" t="s">
        <v>41</v>
      </c>
      <c r="F132" s="73" t="s">
        <v>84</v>
      </c>
      <c r="G132" s="73" t="s">
        <v>173</v>
      </c>
      <c r="H132" s="75"/>
      <c r="I132" s="75"/>
      <c r="J132" s="41">
        <f>H132+I132</f>
        <v>0</v>
      </c>
      <c r="K132" s="77">
        <v>0</v>
      </c>
      <c r="L132" s="75"/>
      <c r="M132" s="41">
        <f>K132+L132</f>
        <v>0</v>
      </c>
      <c r="N132" s="77">
        <v>0</v>
      </c>
      <c r="O132" s="75"/>
      <c r="P132" s="41">
        <f>N132+O132</f>
        <v>0</v>
      </c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  <c r="DT132" s="12"/>
      <c r="DU132" s="12"/>
      <c r="DV132" s="12"/>
      <c r="DW132" s="12"/>
      <c r="DX132" s="12"/>
      <c r="DY132" s="12"/>
      <c r="DZ132" s="12"/>
      <c r="EA132" s="12"/>
      <c r="EB132" s="12"/>
      <c r="EC132" s="12"/>
      <c r="ED132" s="12"/>
      <c r="EE132" s="12"/>
      <c r="EF132" s="12"/>
      <c r="EG132" s="12"/>
      <c r="EH132" s="12"/>
      <c r="EI132" s="12"/>
      <c r="EJ132" s="12"/>
      <c r="EK132" s="12"/>
      <c r="EL132" s="12"/>
      <c r="EM132" s="12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</row>
    <row r="133" spans="1:256" s="4" customFormat="1" ht="18.600000000000001" hidden="1" customHeight="1" x14ac:dyDescent="0.25">
      <c r="A133" s="177" t="s">
        <v>172</v>
      </c>
      <c r="B133" s="177"/>
      <c r="C133" s="177"/>
      <c r="D133" s="177"/>
      <c r="E133" s="177"/>
      <c r="F133" s="177"/>
      <c r="G133" s="169"/>
      <c r="H133" s="82">
        <f t="shared" ref="H133:P133" si="11">SUM(H132:H132)</f>
        <v>0</v>
      </c>
      <c r="I133" s="82">
        <f t="shared" si="11"/>
        <v>0</v>
      </c>
      <c r="J133" s="82">
        <f t="shared" si="11"/>
        <v>0</v>
      </c>
      <c r="K133" s="82">
        <f t="shared" si="11"/>
        <v>0</v>
      </c>
      <c r="L133" s="82">
        <f t="shared" si="11"/>
        <v>0</v>
      </c>
      <c r="M133" s="82">
        <f t="shared" si="11"/>
        <v>0</v>
      </c>
      <c r="N133" s="82">
        <f t="shared" si="11"/>
        <v>0</v>
      </c>
      <c r="O133" s="82">
        <f t="shared" si="11"/>
        <v>0</v>
      </c>
      <c r="P133" s="82">
        <f t="shared" si="11"/>
        <v>0</v>
      </c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  <c r="HA133" s="10"/>
      <c r="HB133" s="10"/>
      <c r="HC133" s="10"/>
      <c r="HD133" s="10"/>
      <c r="HE133" s="10"/>
      <c r="HF133" s="10"/>
      <c r="HG133" s="10"/>
      <c r="HH133" s="10"/>
      <c r="HI133" s="10"/>
      <c r="HJ133" s="10"/>
      <c r="HK133" s="10"/>
      <c r="HL133" s="10"/>
      <c r="HM133" s="10"/>
      <c r="HN133" s="10"/>
      <c r="HO133" s="10"/>
      <c r="HP133" s="10"/>
      <c r="HQ133" s="10"/>
      <c r="HR133" s="10"/>
      <c r="HS133" s="10"/>
      <c r="HT133" s="10"/>
      <c r="HU133" s="10"/>
      <c r="HV133" s="10"/>
      <c r="HW133" s="10"/>
      <c r="HX133" s="10"/>
      <c r="HY133" s="10"/>
      <c r="HZ133" s="10"/>
      <c r="IA133" s="10"/>
      <c r="IB133" s="10"/>
      <c r="IC133" s="10"/>
      <c r="ID133" s="10"/>
      <c r="IE133" s="10"/>
      <c r="IF133" s="10"/>
      <c r="IG133" s="10"/>
      <c r="IH133" s="10"/>
      <c r="II133" s="10"/>
      <c r="IJ133" s="10"/>
      <c r="IK133" s="10"/>
      <c r="IL133" s="10"/>
      <c r="IM133" s="10"/>
      <c r="IN133" s="10"/>
      <c r="IO133" s="10"/>
      <c r="IP133" s="10"/>
      <c r="IQ133" s="10"/>
      <c r="IR133" s="10"/>
      <c r="IS133" s="10"/>
      <c r="IT133" s="10"/>
      <c r="IU133" s="10"/>
      <c r="IV133" s="10"/>
    </row>
    <row r="134" spans="1:256" s="2" customFormat="1" ht="18.600000000000001" hidden="1" customHeight="1" x14ac:dyDescent="0.2">
      <c r="A134" s="176" t="s">
        <v>168</v>
      </c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  <c r="CP134" s="12"/>
      <c r="CQ134" s="12"/>
      <c r="CR134" s="12"/>
      <c r="CS134" s="12"/>
      <c r="CT134" s="12"/>
      <c r="CU134" s="12"/>
      <c r="CV134" s="12"/>
      <c r="CW134" s="12"/>
      <c r="CX134" s="12"/>
      <c r="CY134" s="12"/>
      <c r="CZ134" s="12"/>
      <c r="DA134" s="12"/>
      <c r="DB134" s="12"/>
      <c r="DC134" s="12"/>
      <c r="DD134" s="12"/>
      <c r="DE134" s="12"/>
      <c r="DF134" s="12"/>
      <c r="DG134" s="12"/>
      <c r="DH134" s="12"/>
      <c r="DI134" s="12"/>
      <c r="DJ134" s="12"/>
      <c r="DK134" s="12"/>
      <c r="DL134" s="12"/>
      <c r="DM134" s="12"/>
      <c r="DN134" s="12"/>
      <c r="DO134" s="12"/>
      <c r="DP134" s="12"/>
      <c r="DQ134" s="12"/>
      <c r="DR134" s="12"/>
      <c r="DS134" s="12"/>
      <c r="DT134" s="12"/>
      <c r="DU134" s="12"/>
      <c r="DV134" s="12"/>
      <c r="DW134" s="12"/>
      <c r="DX134" s="12"/>
      <c r="DY134" s="12"/>
      <c r="DZ134" s="12"/>
      <c r="EA134" s="12"/>
      <c r="EB134" s="12"/>
      <c r="EC134" s="12"/>
      <c r="ED134" s="12"/>
      <c r="EE134" s="12"/>
      <c r="EF134" s="12"/>
      <c r="EG134" s="12"/>
      <c r="EH134" s="12"/>
      <c r="EI134" s="12"/>
      <c r="EJ134" s="12"/>
      <c r="EK134" s="12"/>
      <c r="EL134" s="12"/>
      <c r="EM134" s="12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</row>
    <row r="135" spans="1:256" s="2" customFormat="1" ht="18.600000000000001" hidden="1" customHeight="1" x14ac:dyDescent="0.2">
      <c r="A135" s="81" t="s">
        <v>108</v>
      </c>
      <c r="B135" s="73" t="s">
        <v>109</v>
      </c>
      <c r="C135" s="73" t="s">
        <v>110</v>
      </c>
      <c r="D135" s="73" t="s">
        <v>111</v>
      </c>
      <c r="E135" s="73" t="s">
        <v>112</v>
      </c>
      <c r="F135" s="73" t="s">
        <v>113</v>
      </c>
      <c r="G135" s="73" t="s">
        <v>167</v>
      </c>
      <c r="H135" s="75"/>
      <c r="I135" s="75"/>
      <c r="J135" s="76">
        <f>H135+I135</f>
        <v>0</v>
      </c>
      <c r="K135" s="77">
        <v>0</v>
      </c>
      <c r="L135" s="75"/>
      <c r="M135" s="76">
        <f>K135+L135</f>
        <v>0</v>
      </c>
      <c r="N135" s="77">
        <v>0</v>
      </c>
      <c r="O135" s="75"/>
      <c r="P135" s="76">
        <f>N135+O135</f>
        <v>0</v>
      </c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  <c r="CP135" s="12"/>
      <c r="CQ135" s="12"/>
      <c r="CR135" s="12"/>
      <c r="CS135" s="12"/>
      <c r="CT135" s="12"/>
      <c r="CU135" s="12"/>
      <c r="CV135" s="12"/>
      <c r="CW135" s="12"/>
      <c r="CX135" s="12"/>
      <c r="CY135" s="12"/>
      <c r="CZ135" s="12"/>
      <c r="DA135" s="12"/>
      <c r="DB135" s="12"/>
      <c r="DC135" s="12"/>
      <c r="DD135" s="12"/>
      <c r="DE135" s="12"/>
      <c r="DF135" s="12"/>
      <c r="DG135" s="12"/>
      <c r="DH135" s="12"/>
      <c r="DI135" s="12"/>
      <c r="DJ135" s="12"/>
      <c r="DK135" s="12"/>
      <c r="DL135" s="12"/>
      <c r="DM135" s="12"/>
      <c r="DN135" s="12"/>
      <c r="DO135" s="12"/>
      <c r="DP135" s="12"/>
      <c r="DQ135" s="12"/>
      <c r="DR135" s="12"/>
      <c r="DS135" s="12"/>
      <c r="DT135" s="12"/>
      <c r="DU135" s="12"/>
      <c r="DV135" s="12"/>
      <c r="DW135" s="12"/>
      <c r="DX135" s="12"/>
      <c r="DY135" s="12"/>
      <c r="DZ135" s="12"/>
      <c r="EA135" s="12"/>
      <c r="EB135" s="12"/>
      <c r="EC135" s="12"/>
      <c r="ED135" s="12"/>
      <c r="EE135" s="12"/>
      <c r="EF135" s="12"/>
      <c r="EG135" s="12"/>
      <c r="EH135" s="12"/>
      <c r="EI135" s="12"/>
      <c r="EJ135" s="12"/>
      <c r="EK135" s="12"/>
      <c r="EL135" s="12"/>
      <c r="EM135" s="12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</row>
    <row r="136" spans="1:256" s="4" customFormat="1" ht="18.600000000000001" hidden="1" customHeight="1" x14ac:dyDescent="0.25">
      <c r="A136" s="177" t="s">
        <v>166</v>
      </c>
      <c r="B136" s="177"/>
      <c r="C136" s="177"/>
      <c r="D136" s="177"/>
      <c r="E136" s="177"/>
      <c r="F136" s="177"/>
      <c r="G136" s="169"/>
      <c r="H136" s="82">
        <f t="shared" ref="H136:P136" si="12">SUM(H134:H135)</f>
        <v>0</v>
      </c>
      <c r="I136" s="82">
        <f t="shared" si="12"/>
        <v>0</v>
      </c>
      <c r="J136" s="82">
        <f t="shared" si="12"/>
        <v>0</v>
      </c>
      <c r="K136" s="82">
        <f t="shared" si="12"/>
        <v>0</v>
      </c>
      <c r="L136" s="82">
        <f t="shared" si="12"/>
        <v>0</v>
      </c>
      <c r="M136" s="82">
        <f t="shared" si="12"/>
        <v>0</v>
      </c>
      <c r="N136" s="82">
        <f t="shared" si="12"/>
        <v>0</v>
      </c>
      <c r="O136" s="82">
        <f t="shared" si="12"/>
        <v>0</v>
      </c>
      <c r="P136" s="82">
        <f t="shared" si="12"/>
        <v>0</v>
      </c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</row>
    <row r="137" spans="1:256" s="2" customFormat="1" ht="18.600000000000001" hidden="1" customHeight="1" x14ac:dyDescent="0.2">
      <c r="A137" s="83" t="s">
        <v>108</v>
      </c>
      <c r="B137" s="73" t="s">
        <v>109</v>
      </c>
      <c r="C137" s="73" t="s">
        <v>110</v>
      </c>
      <c r="D137" s="73" t="s">
        <v>114</v>
      </c>
      <c r="E137" s="73" t="s">
        <v>112</v>
      </c>
      <c r="F137" s="73" t="s">
        <v>113</v>
      </c>
      <c r="G137" s="73" t="s">
        <v>42</v>
      </c>
      <c r="H137" s="75"/>
      <c r="I137" s="75"/>
      <c r="J137" s="76">
        <f>H137+I137</f>
        <v>0</v>
      </c>
      <c r="K137" s="77">
        <v>0</v>
      </c>
      <c r="L137" s="75"/>
      <c r="M137" s="76">
        <f>K137+L137</f>
        <v>0</v>
      </c>
      <c r="N137" s="77">
        <v>0</v>
      </c>
      <c r="O137" s="75"/>
      <c r="P137" s="76">
        <f>N137+O137</f>
        <v>0</v>
      </c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  <c r="FM137" s="12"/>
      <c r="FN137" s="12"/>
      <c r="FO137" s="12"/>
      <c r="FP137" s="12"/>
      <c r="FQ137" s="12"/>
      <c r="FR137" s="12"/>
      <c r="FS137" s="12"/>
      <c r="FT137" s="12"/>
      <c r="FU137" s="12"/>
      <c r="FV137" s="12"/>
      <c r="FW137" s="12"/>
      <c r="FX137" s="12"/>
      <c r="FY137" s="12"/>
      <c r="FZ137" s="12"/>
      <c r="GA137" s="12"/>
      <c r="GB137" s="12"/>
      <c r="GC137" s="12"/>
      <c r="GD137" s="12"/>
      <c r="GE137" s="12"/>
      <c r="GF137" s="12"/>
      <c r="GG137" s="12"/>
      <c r="GH137" s="12"/>
      <c r="GI137" s="12"/>
      <c r="GJ137" s="12"/>
      <c r="GK137" s="12"/>
      <c r="GL137" s="12"/>
      <c r="GM137" s="12"/>
      <c r="GN137" s="12"/>
      <c r="GO137" s="12"/>
      <c r="GP137" s="12"/>
      <c r="GQ137" s="12"/>
      <c r="GR137" s="12"/>
      <c r="GS137" s="12"/>
      <c r="GT137" s="12"/>
      <c r="GU137" s="12"/>
      <c r="GV137" s="12"/>
      <c r="GW137" s="12"/>
      <c r="GX137" s="12"/>
      <c r="GY137" s="12"/>
      <c r="GZ137" s="12"/>
      <c r="HA137" s="12"/>
      <c r="HB137" s="12"/>
      <c r="HC137" s="12"/>
      <c r="HD137" s="12"/>
      <c r="HE137" s="12"/>
      <c r="HF137" s="12"/>
      <c r="HG137" s="12"/>
      <c r="HH137" s="12"/>
      <c r="HI137" s="12"/>
      <c r="HJ137" s="12"/>
      <c r="HK137" s="12"/>
      <c r="HL137" s="12"/>
      <c r="HM137" s="12"/>
      <c r="HN137" s="12"/>
      <c r="HO137" s="12"/>
      <c r="HP137" s="12"/>
      <c r="HQ137" s="12"/>
      <c r="HR137" s="12"/>
      <c r="HS137" s="12"/>
      <c r="HT137" s="12"/>
      <c r="HU137" s="12"/>
      <c r="HV137" s="12"/>
      <c r="HW137" s="12"/>
      <c r="HX137" s="12"/>
      <c r="HY137" s="12"/>
      <c r="HZ137" s="12"/>
      <c r="IA137" s="12"/>
      <c r="IB137" s="12"/>
      <c r="IC137" s="12"/>
      <c r="ID137" s="12"/>
      <c r="IE137" s="12"/>
      <c r="IF137" s="12"/>
      <c r="IG137" s="12"/>
      <c r="IH137" s="12"/>
      <c r="II137" s="12"/>
      <c r="IJ137" s="12"/>
      <c r="IK137" s="12"/>
      <c r="IL137" s="12"/>
      <c r="IM137" s="12"/>
      <c r="IN137" s="12"/>
      <c r="IO137" s="12"/>
      <c r="IP137" s="12"/>
      <c r="IQ137" s="12"/>
      <c r="IR137" s="12"/>
      <c r="IS137" s="12"/>
      <c r="IT137" s="12"/>
      <c r="IU137" s="12"/>
      <c r="IV137" s="12"/>
    </row>
    <row r="138" spans="1:256" s="4" customFormat="1" ht="18.600000000000001" hidden="1" customHeight="1" x14ac:dyDescent="0.25">
      <c r="A138" s="177" t="s">
        <v>99</v>
      </c>
      <c r="B138" s="177"/>
      <c r="C138" s="177"/>
      <c r="D138" s="177"/>
      <c r="E138" s="177"/>
      <c r="F138" s="177"/>
      <c r="G138" s="169"/>
      <c r="H138" s="82">
        <f t="shared" ref="H138:P138" si="13">SUM(H137)</f>
        <v>0</v>
      </c>
      <c r="I138" s="82">
        <f t="shared" si="13"/>
        <v>0</v>
      </c>
      <c r="J138" s="82">
        <f t="shared" si="13"/>
        <v>0</v>
      </c>
      <c r="K138" s="82">
        <f t="shared" si="13"/>
        <v>0</v>
      </c>
      <c r="L138" s="82">
        <f t="shared" si="13"/>
        <v>0</v>
      </c>
      <c r="M138" s="82">
        <f t="shared" si="13"/>
        <v>0</v>
      </c>
      <c r="N138" s="82">
        <f t="shared" si="13"/>
        <v>0</v>
      </c>
      <c r="O138" s="82">
        <f t="shared" si="13"/>
        <v>0</v>
      </c>
      <c r="P138" s="82">
        <f t="shared" si="13"/>
        <v>0</v>
      </c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  <c r="HA138" s="10"/>
      <c r="HB138" s="10"/>
      <c r="HC138" s="10"/>
      <c r="HD138" s="10"/>
      <c r="HE138" s="10"/>
      <c r="HF138" s="10"/>
      <c r="HG138" s="10"/>
      <c r="HH138" s="10"/>
      <c r="HI138" s="10"/>
      <c r="HJ138" s="10"/>
      <c r="HK138" s="10"/>
      <c r="HL138" s="10"/>
      <c r="HM138" s="10"/>
      <c r="HN138" s="10"/>
      <c r="HO138" s="10"/>
      <c r="HP138" s="10"/>
      <c r="HQ138" s="10"/>
      <c r="HR138" s="10"/>
      <c r="HS138" s="10"/>
      <c r="HT138" s="10"/>
      <c r="HU138" s="10"/>
      <c r="HV138" s="10"/>
      <c r="HW138" s="10"/>
      <c r="HX138" s="10"/>
      <c r="HY138" s="10"/>
      <c r="HZ138" s="10"/>
      <c r="IA138" s="10"/>
      <c r="IB138" s="10"/>
      <c r="IC138" s="10"/>
      <c r="ID138" s="10"/>
      <c r="IE138" s="10"/>
      <c r="IF138" s="10"/>
      <c r="IG138" s="10"/>
      <c r="IH138" s="10"/>
      <c r="II138" s="10"/>
      <c r="IJ138" s="10"/>
      <c r="IK138" s="10"/>
      <c r="IL138" s="10"/>
      <c r="IM138" s="10"/>
      <c r="IN138" s="10"/>
      <c r="IO138" s="10"/>
      <c r="IP138" s="10"/>
      <c r="IQ138" s="10"/>
      <c r="IR138" s="10"/>
      <c r="IS138" s="10"/>
      <c r="IT138" s="10"/>
      <c r="IU138" s="10"/>
      <c r="IV138" s="10"/>
    </row>
    <row r="139" spans="1:256" s="7" customFormat="1" ht="18.600000000000001" hidden="1" customHeight="1" x14ac:dyDescent="0.2">
      <c r="A139" s="176" t="s">
        <v>170</v>
      </c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  <c r="FM139" s="12"/>
      <c r="FN139" s="12"/>
      <c r="FO139" s="12"/>
      <c r="FP139" s="12"/>
      <c r="FQ139" s="12"/>
      <c r="FR139" s="12"/>
      <c r="FS139" s="12"/>
      <c r="FT139" s="12"/>
      <c r="FU139" s="12"/>
      <c r="FV139" s="12"/>
      <c r="FW139" s="12"/>
      <c r="FX139" s="12"/>
      <c r="FY139" s="12"/>
      <c r="FZ139" s="12"/>
      <c r="GA139" s="12"/>
      <c r="GB139" s="12"/>
      <c r="GC139" s="12"/>
      <c r="GD139" s="12"/>
      <c r="GE139" s="12"/>
      <c r="GF139" s="12"/>
      <c r="GG139" s="12"/>
      <c r="GH139" s="12"/>
      <c r="GI139" s="12"/>
      <c r="GJ139" s="12"/>
      <c r="GK139" s="12"/>
      <c r="GL139" s="12"/>
      <c r="GM139" s="12"/>
      <c r="GN139" s="12"/>
      <c r="GO139" s="12"/>
      <c r="GP139" s="12"/>
      <c r="GQ139" s="12"/>
      <c r="GR139" s="12"/>
      <c r="GS139" s="12"/>
      <c r="GT139" s="12"/>
      <c r="GU139" s="12"/>
      <c r="GV139" s="12"/>
      <c r="GW139" s="12"/>
      <c r="GX139" s="12"/>
      <c r="GY139" s="12"/>
      <c r="GZ139" s="12"/>
      <c r="HA139" s="12"/>
      <c r="HB139" s="12"/>
      <c r="HC139" s="12"/>
      <c r="HD139" s="12"/>
      <c r="HE139" s="12"/>
      <c r="HF139" s="12"/>
      <c r="HG139" s="12"/>
      <c r="HH139" s="12"/>
      <c r="HI139" s="12"/>
      <c r="HJ139" s="12"/>
      <c r="HK139" s="12"/>
      <c r="HL139" s="12"/>
      <c r="HM139" s="12"/>
      <c r="HN139" s="12"/>
      <c r="HO139" s="12"/>
      <c r="HP139" s="12"/>
      <c r="HQ139" s="12"/>
      <c r="HR139" s="12"/>
      <c r="HS139" s="12"/>
      <c r="HT139" s="12"/>
      <c r="HU139" s="12"/>
      <c r="HV139" s="12"/>
      <c r="HW139" s="12"/>
      <c r="HX139" s="12"/>
      <c r="HY139" s="12"/>
      <c r="HZ139" s="12"/>
      <c r="IA139" s="12"/>
      <c r="IB139" s="12"/>
      <c r="IC139" s="12"/>
      <c r="ID139" s="12"/>
      <c r="IE139" s="12"/>
      <c r="IF139" s="12"/>
      <c r="IG139" s="12"/>
      <c r="IH139" s="12"/>
      <c r="II139" s="12"/>
      <c r="IJ139" s="12"/>
      <c r="IK139" s="12"/>
      <c r="IL139" s="12"/>
      <c r="IM139" s="12"/>
      <c r="IN139" s="12"/>
      <c r="IO139" s="12"/>
      <c r="IP139" s="12"/>
      <c r="IQ139" s="12"/>
      <c r="IR139" s="12"/>
      <c r="IS139" s="12"/>
      <c r="IT139" s="12"/>
      <c r="IU139" s="12"/>
      <c r="IV139" s="12"/>
    </row>
    <row r="140" spans="1:256" s="8" customFormat="1" ht="18.600000000000001" hidden="1" customHeight="1" x14ac:dyDescent="0.25">
      <c r="A140" s="81" t="s">
        <v>132</v>
      </c>
      <c r="B140" s="84" t="s">
        <v>36</v>
      </c>
      <c r="C140" s="84" t="s">
        <v>37</v>
      </c>
      <c r="D140" s="85" t="s">
        <v>148</v>
      </c>
      <c r="E140" s="85" t="s">
        <v>41</v>
      </c>
      <c r="F140" s="85" t="s">
        <v>131</v>
      </c>
      <c r="G140" s="85" t="s">
        <v>190</v>
      </c>
      <c r="H140" s="86"/>
      <c r="I140" s="86"/>
      <c r="J140" s="76">
        <f>H140+I140</f>
        <v>0</v>
      </c>
      <c r="K140" s="86">
        <v>0</v>
      </c>
      <c r="L140" s="86"/>
      <c r="M140" s="76">
        <f>K140+L140</f>
        <v>0</v>
      </c>
      <c r="N140" s="86">
        <v>0</v>
      </c>
      <c r="O140" s="86"/>
      <c r="P140" s="76">
        <f>N140+O140</f>
        <v>0</v>
      </c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  <c r="DX140" s="13"/>
      <c r="DY140" s="13"/>
      <c r="DZ140" s="13"/>
      <c r="EA140" s="13"/>
      <c r="EB140" s="13"/>
      <c r="EC140" s="13"/>
      <c r="ED140" s="13"/>
      <c r="EE140" s="13"/>
      <c r="EF140" s="13"/>
      <c r="EG140" s="13"/>
      <c r="EH140" s="13"/>
      <c r="EI140" s="13"/>
      <c r="EJ140" s="13"/>
      <c r="EK140" s="13"/>
      <c r="EL140" s="13"/>
      <c r="EM140" s="13"/>
      <c r="EN140" s="13"/>
      <c r="EO140" s="13"/>
      <c r="EP140" s="13"/>
      <c r="EQ140" s="13"/>
      <c r="ER140" s="13"/>
      <c r="ES140" s="13"/>
      <c r="ET140" s="13"/>
      <c r="EU140" s="13"/>
      <c r="EV140" s="13"/>
      <c r="EW140" s="13"/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/>
      <c r="GJ140" s="13"/>
      <c r="GK140" s="13"/>
      <c r="GL140" s="13"/>
      <c r="GM140" s="13"/>
      <c r="GN140" s="13"/>
      <c r="GO140" s="13"/>
      <c r="GP140" s="13"/>
      <c r="GQ140" s="13"/>
      <c r="GR140" s="13"/>
      <c r="GS140" s="13"/>
      <c r="GT140" s="13"/>
      <c r="GU140" s="13"/>
      <c r="GV140" s="13"/>
      <c r="GW140" s="13"/>
      <c r="GX140" s="13"/>
      <c r="GY140" s="13"/>
      <c r="GZ140" s="13"/>
      <c r="HA140" s="13"/>
      <c r="HB140" s="13"/>
      <c r="HC140" s="13"/>
      <c r="HD140" s="13"/>
      <c r="HE140" s="13"/>
      <c r="HF140" s="13"/>
      <c r="HG140" s="13"/>
      <c r="HH140" s="13"/>
      <c r="HI140" s="13"/>
      <c r="HJ140" s="13"/>
      <c r="HK140" s="13"/>
      <c r="HL140" s="13"/>
      <c r="HM140" s="13"/>
      <c r="HN140" s="13"/>
      <c r="HO140" s="13"/>
      <c r="HP140" s="13"/>
      <c r="HQ140" s="13"/>
      <c r="HR140" s="13"/>
      <c r="HS140" s="13"/>
      <c r="HT140" s="13"/>
      <c r="HU140" s="13"/>
      <c r="HV140" s="13"/>
      <c r="HW140" s="13"/>
      <c r="HX140" s="13"/>
      <c r="HY140" s="13"/>
      <c r="HZ140" s="13"/>
      <c r="IA140" s="13"/>
      <c r="IB140" s="13"/>
      <c r="IC140" s="13"/>
      <c r="ID140" s="13"/>
      <c r="IE140" s="13"/>
      <c r="IF140" s="13"/>
      <c r="IG140" s="13"/>
      <c r="IH140" s="13"/>
      <c r="II140" s="13"/>
      <c r="IJ140" s="13"/>
      <c r="IK140" s="13"/>
      <c r="IL140" s="13"/>
      <c r="IM140" s="13"/>
      <c r="IN140" s="13"/>
      <c r="IO140" s="13"/>
      <c r="IP140" s="13"/>
      <c r="IQ140" s="13"/>
      <c r="IR140" s="13"/>
      <c r="IS140" s="13"/>
      <c r="IT140" s="13"/>
      <c r="IU140" s="13"/>
      <c r="IV140" s="13"/>
    </row>
    <row r="141" spans="1:256" s="8" customFormat="1" ht="18.600000000000001" hidden="1" customHeight="1" x14ac:dyDescent="0.25">
      <c r="A141" s="81" t="s">
        <v>55</v>
      </c>
      <c r="B141" s="84" t="s">
        <v>36</v>
      </c>
      <c r="C141" s="84" t="s">
        <v>37</v>
      </c>
      <c r="D141" s="85" t="s">
        <v>148</v>
      </c>
      <c r="E141" s="85" t="s">
        <v>41</v>
      </c>
      <c r="F141" s="85" t="s">
        <v>56</v>
      </c>
      <c r="G141" s="85" t="s">
        <v>190</v>
      </c>
      <c r="H141" s="86"/>
      <c r="I141" s="86"/>
      <c r="J141" s="76">
        <f>H141+I141</f>
        <v>0</v>
      </c>
      <c r="K141" s="86">
        <v>0</v>
      </c>
      <c r="L141" s="86"/>
      <c r="M141" s="76">
        <f>K141+L141</f>
        <v>0</v>
      </c>
      <c r="N141" s="86">
        <v>0</v>
      </c>
      <c r="O141" s="86"/>
      <c r="P141" s="76">
        <f>N141+O141</f>
        <v>0</v>
      </c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  <c r="DX141" s="13"/>
      <c r="DY141" s="13"/>
      <c r="DZ141" s="13"/>
      <c r="EA141" s="13"/>
      <c r="EB141" s="13"/>
      <c r="EC141" s="13"/>
      <c r="ED141" s="13"/>
      <c r="EE141" s="13"/>
      <c r="EF141" s="13"/>
      <c r="EG141" s="13"/>
      <c r="EH141" s="13"/>
      <c r="EI141" s="13"/>
      <c r="EJ141" s="13"/>
      <c r="EK141" s="13"/>
      <c r="EL141" s="13"/>
      <c r="EM141" s="13"/>
      <c r="EN141" s="13"/>
      <c r="EO141" s="13"/>
      <c r="EP141" s="13"/>
      <c r="EQ141" s="13"/>
      <c r="ER141" s="13"/>
      <c r="ES141" s="13"/>
      <c r="ET141" s="13"/>
      <c r="EU141" s="13"/>
      <c r="EV141" s="13"/>
      <c r="EW141" s="13"/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/>
      <c r="GJ141" s="13"/>
      <c r="GK141" s="13"/>
      <c r="GL141" s="13"/>
      <c r="GM141" s="13"/>
      <c r="GN141" s="13"/>
      <c r="GO141" s="13"/>
      <c r="GP141" s="13"/>
      <c r="GQ141" s="13"/>
      <c r="GR141" s="13"/>
      <c r="GS141" s="13"/>
      <c r="GT141" s="13"/>
      <c r="GU141" s="13"/>
      <c r="GV141" s="13"/>
      <c r="GW141" s="13"/>
      <c r="GX141" s="13"/>
      <c r="GY141" s="13"/>
      <c r="GZ141" s="13"/>
      <c r="HA141" s="13"/>
      <c r="HB141" s="13"/>
      <c r="HC141" s="13"/>
      <c r="HD141" s="13"/>
      <c r="HE141" s="13"/>
      <c r="HF141" s="13"/>
      <c r="HG141" s="13"/>
      <c r="HH141" s="13"/>
      <c r="HI141" s="13"/>
      <c r="HJ141" s="13"/>
      <c r="HK141" s="13"/>
      <c r="HL141" s="13"/>
      <c r="HM141" s="13"/>
      <c r="HN141" s="13"/>
      <c r="HO141" s="13"/>
      <c r="HP141" s="13"/>
      <c r="HQ141" s="13"/>
      <c r="HR141" s="13"/>
      <c r="HS141" s="13"/>
      <c r="HT141" s="13"/>
      <c r="HU141" s="13"/>
      <c r="HV141" s="13"/>
      <c r="HW141" s="13"/>
      <c r="HX141" s="13"/>
      <c r="HY141" s="13"/>
      <c r="HZ141" s="13"/>
      <c r="IA141" s="13"/>
      <c r="IB141" s="13"/>
      <c r="IC141" s="13"/>
      <c r="ID141" s="13"/>
      <c r="IE141" s="13"/>
      <c r="IF141" s="13"/>
      <c r="IG141" s="13"/>
      <c r="IH141" s="13"/>
      <c r="II141" s="13"/>
      <c r="IJ141" s="13"/>
      <c r="IK141" s="13"/>
      <c r="IL141" s="13"/>
      <c r="IM141" s="13"/>
      <c r="IN141" s="13"/>
      <c r="IO141" s="13"/>
      <c r="IP141" s="13"/>
      <c r="IQ141" s="13"/>
      <c r="IR141" s="13"/>
      <c r="IS141" s="13"/>
      <c r="IT141" s="13"/>
      <c r="IU141" s="13"/>
      <c r="IV141" s="13"/>
    </row>
    <row r="142" spans="1:256" s="8" customFormat="1" ht="18.600000000000001" hidden="1" customHeight="1" x14ac:dyDescent="0.25">
      <c r="A142" s="81" t="s">
        <v>63</v>
      </c>
      <c r="B142" s="84" t="s">
        <v>36</v>
      </c>
      <c r="C142" s="84" t="s">
        <v>37</v>
      </c>
      <c r="D142" s="85" t="s">
        <v>148</v>
      </c>
      <c r="E142" s="85" t="s">
        <v>41</v>
      </c>
      <c r="F142" s="85" t="s">
        <v>87</v>
      </c>
      <c r="G142" s="85" t="s">
        <v>190</v>
      </c>
      <c r="H142" s="86"/>
      <c r="I142" s="86"/>
      <c r="J142" s="76">
        <f>H142+I142</f>
        <v>0</v>
      </c>
      <c r="K142" s="86">
        <v>0</v>
      </c>
      <c r="L142" s="86"/>
      <c r="M142" s="76">
        <f>K142+L142</f>
        <v>0</v>
      </c>
      <c r="N142" s="86">
        <v>0</v>
      </c>
      <c r="O142" s="86"/>
      <c r="P142" s="76">
        <f>N142+O142</f>
        <v>0</v>
      </c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  <c r="DX142" s="13"/>
      <c r="DY142" s="13"/>
      <c r="DZ142" s="13"/>
      <c r="EA142" s="13"/>
      <c r="EB142" s="13"/>
      <c r="EC142" s="13"/>
      <c r="ED142" s="13"/>
      <c r="EE142" s="13"/>
      <c r="EF142" s="13"/>
      <c r="EG142" s="13"/>
      <c r="EH142" s="13"/>
      <c r="EI142" s="13"/>
      <c r="EJ142" s="13"/>
      <c r="EK142" s="13"/>
      <c r="EL142" s="13"/>
      <c r="EM142" s="13"/>
      <c r="EN142" s="13"/>
      <c r="EO142" s="13"/>
      <c r="EP142" s="13"/>
      <c r="EQ142" s="13"/>
      <c r="ER142" s="13"/>
      <c r="ES142" s="13"/>
      <c r="ET142" s="13"/>
      <c r="EU142" s="13"/>
      <c r="EV142" s="13"/>
      <c r="EW142" s="13"/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/>
      <c r="GJ142" s="13"/>
      <c r="GK142" s="13"/>
      <c r="GL142" s="13"/>
      <c r="GM142" s="13"/>
      <c r="GN142" s="13"/>
      <c r="GO142" s="13"/>
      <c r="GP142" s="13"/>
      <c r="GQ142" s="13"/>
      <c r="GR142" s="13"/>
      <c r="GS142" s="13"/>
      <c r="GT142" s="13"/>
      <c r="GU142" s="13"/>
      <c r="GV142" s="13"/>
      <c r="GW142" s="13"/>
      <c r="GX142" s="13"/>
      <c r="GY142" s="13"/>
      <c r="GZ142" s="13"/>
      <c r="HA142" s="13"/>
      <c r="HB142" s="13"/>
      <c r="HC142" s="13"/>
      <c r="HD142" s="13"/>
      <c r="HE142" s="13"/>
      <c r="HF142" s="13"/>
      <c r="HG142" s="13"/>
      <c r="HH142" s="13"/>
      <c r="HI142" s="13"/>
      <c r="HJ142" s="13"/>
      <c r="HK142" s="13"/>
      <c r="HL142" s="13"/>
      <c r="HM142" s="13"/>
      <c r="HN142" s="13"/>
      <c r="HO142" s="13"/>
      <c r="HP142" s="13"/>
      <c r="HQ142" s="13"/>
      <c r="HR142" s="13"/>
      <c r="HS142" s="13"/>
      <c r="HT142" s="13"/>
      <c r="HU142" s="13"/>
      <c r="HV142" s="13"/>
      <c r="HW142" s="13"/>
      <c r="HX142" s="13"/>
      <c r="HY142" s="13"/>
      <c r="HZ142" s="13"/>
      <c r="IA142" s="13"/>
      <c r="IB142" s="13"/>
      <c r="IC142" s="13"/>
      <c r="ID142" s="13"/>
      <c r="IE142" s="13"/>
      <c r="IF142" s="13"/>
      <c r="IG142" s="13"/>
      <c r="IH142" s="13"/>
      <c r="II142" s="13"/>
      <c r="IJ142" s="13"/>
      <c r="IK142" s="13"/>
      <c r="IL142" s="13"/>
      <c r="IM142" s="13"/>
      <c r="IN142" s="13"/>
      <c r="IO142" s="13"/>
      <c r="IP142" s="13"/>
      <c r="IQ142" s="13"/>
      <c r="IR142" s="13"/>
      <c r="IS142" s="13"/>
      <c r="IT142" s="13"/>
      <c r="IU142" s="13"/>
      <c r="IV142" s="13"/>
    </row>
    <row r="143" spans="1:256" s="8" customFormat="1" ht="18.600000000000001" hidden="1" customHeight="1" x14ac:dyDescent="0.25">
      <c r="A143" s="81" t="s">
        <v>96</v>
      </c>
      <c r="B143" s="84" t="s">
        <v>36</v>
      </c>
      <c r="C143" s="84" t="s">
        <v>37</v>
      </c>
      <c r="D143" s="85" t="s">
        <v>148</v>
      </c>
      <c r="E143" s="85" t="s">
        <v>41</v>
      </c>
      <c r="F143" s="85" t="s">
        <v>88</v>
      </c>
      <c r="G143" s="85" t="s">
        <v>190</v>
      </c>
      <c r="H143" s="86"/>
      <c r="I143" s="86"/>
      <c r="J143" s="76">
        <f>H143+I143</f>
        <v>0</v>
      </c>
      <c r="K143" s="86">
        <v>0</v>
      </c>
      <c r="L143" s="86"/>
      <c r="M143" s="76">
        <f>K143+L143</f>
        <v>0</v>
      </c>
      <c r="N143" s="86">
        <v>0</v>
      </c>
      <c r="O143" s="86"/>
      <c r="P143" s="76">
        <f>N143+O143</f>
        <v>0</v>
      </c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  <c r="DX143" s="13"/>
      <c r="DY143" s="13"/>
      <c r="DZ143" s="13"/>
      <c r="EA143" s="13"/>
      <c r="EB143" s="13"/>
      <c r="EC143" s="13"/>
      <c r="ED143" s="13"/>
      <c r="EE143" s="13"/>
      <c r="EF143" s="13"/>
      <c r="EG143" s="13"/>
      <c r="EH143" s="13"/>
      <c r="EI143" s="13"/>
      <c r="EJ143" s="13"/>
      <c r="EK143" s="13"/>
      <c r="EL143" s="13"/>
      <c r="EM143" s="13"/>
      <c r="EN143" s="13"/>
      <c r="EO143" s="13"/>
      <c r="EP143" s="13"/>
      <c r="EQ143" s="13"/>
      <c r="ER143" s="13"/>
      <c r="ES143" s="13"/>
      <c r="ET143" s="13"/>
      <c r="EU143" s="13"/>
      <c r="EV143" s="13"/>
      <c r="EW143" s="13"/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/>
      <c r="GJ143" s="13"/>
      <c r="GK143" s="13"/>
      <c r="GL143" s="13"/>
      <c r="GM143" s="13"/>
      <c r="GN143" s="13"/>
      <c r="GO143" s="13"/>
      <c r="GP143" s="13"/>
      <c r="GQ143" s="13"/>
      <c r="GR143" s="13"/>
      <c r="GS143" s="13"/>
      <c r="GT143" s="13"/>
      <c r="GU143" s="13"/>
      <c r="GV143" s="13"/>
      <c r="GW143" s="13"/>
      <c r="GX143" s="13"/>
      <c r="GY143" s="13"/>
      <c r="GZ143" s="13"/>
      <c r="HA143" s="13"/>
      <c r="HB143" s="13"/>
      <c r="HC143" s="13"/>
      <c r="HD143" s="13"/>
      <c r="HE143" s="13"/>
      <c r="HF143" s="13"/>
      <c r="HG143" s="13"/>
      <c r="HH143" s="13"/>
      <c r="HI143" s="13"/>
      <c r="HJ143" s="13"/>
      <c r="HK143" s="13"/>
      <c r="HL143" s="13"/>
      <c r="HM143" s="13"/>
      <c r="HN143" s="13"/>
      <c r="HO143" s="13"/>
      <c r="HP143" s="13"/>
      <c r="HQ143" s="13"/>
      <c r="HR143" s="13"/>
      <c r="HS143" s="13"/>
      <c r="HT143" s="13"/>
      <c r="HU143" s="13"/>
      <c r="HV143" s="13"/>
      <c r="HW143" s="13"/>
      <c r="HX143" s="13"/>
      <c r="HY143" s="13"/>
      <c r="HZ143" s="13"/>
      <c r="IA143" s="13"/>
      <c r="IB143" s="13"/>
      <c r="IC143" s="13"/>
      <c r="ID143" s="13"/>
      <c r="IE143" s="13"/>
      <c r="IF143" s="13"/>
      <c r="IG143" s="13"/>
      <c r="IH143" s="13"/>
      <c r="II143" s="13"/>
      <c r="IJ143" s="13"/>
      <c r="IK143" s="13"/>
      <c r="IL143" s="13"/>
      <c r="IM143" s="13"/>
      <c r="IN143" s="13"/>
      <c r="IO143" s="13"/>
      <c r="IP143" s="13"/>
      <c r="IQ143" s="13"/>
      <c r="IR143" s="13"/>
      <c r="IS143" s="13"/>
      <c r="IT143" s="13"/>
      <c r="IU143" s="13"/>
      <c r="IV143" s="13"/>
    </row>
    <row r="144" spans="1:256" s="9" customFormat="1" ht="18.600000000000001" hidden="1" customHeight="1" x14ac:dyDescent="0.25">
      <c r="A144" s="155" t="s">
        <v>169</v>
      </c>
      <c r="B144" s="155"/>
      <c r="C144" s="155"/>
      <c r="D144" s="155"/>
      <c r="E144" s="155"/>
      <c r="F144" s="155"/>
      <c r="G144" s="169"/>
      <c r="H144" s="78">
        <f>SUM(H140:H143)</f>
        <v>0</v>
      </c>
      <c r="I144" s="78">
        <f>SUM(I140:I143)</f>
        <v>0</v>
      </c>
      <c r="J144" s="78">
        <f>SUM(J140:J143)</f>
        <v>0</v>
      </c>
      <c r="K144" s="78">
        <f t="shared" ref="K144:P144" si="14">SUM(K140)</f>
        <v>0</v>
      </c>
      <c r="L144" s="78">
        <f t="shared" si="14"/>
        <v>0</v>
      </c>
      <c r="M144" s="78">
        <f t="shared" si="14"/>
        <v>0</v>
      </c>
      <c r="N144" s="78">
        <f t="shared" si="14"/>
        <v>0</v>
      </c>
      <c r="O144" s="78">
        <f t="shared" si="14"/>
        <v>0</v>
      </c>
      <c r="P144" s="78">
        <f t="shared" si="14"/>
        <v>0</v>
      </c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  <c r="HA144" s="10"/>
      <c r="HB144" s="10"/>
      <c r="HC144" s="10"/>
      <c r="HD144" s="10"/>
      <c r="HE144" s="10"/>
      <c r="HF144" s="10"/>
      <c r="HG144" s="10"/>
      <c r="HH144" s="10"/>
      <c r="HI144" s="10"/>
      <c r="HJ144" s="10"/>
      <c r="HK144" s="10"/>
      <c r="HL144" s="10"/>
      <c r="HM144" s="10"/>
      <c r="HN144" s="10"/>
      <c r="HO144" s="10"/>
      <c r="HP144" s="10"/>
      <c r="HQ144" s="10"/>
      <c r="HR144" s="10"/>
      <c r="HS144" s="10"/>
      <c r="HT144" s="10"/>
      <c r="HU144" s="10"/>
      <c r="HV144" s="10"/>
      <c r="HW144" s="10"/>
      <c r="HX144" s="10"/>
      <c r="HY144" s="10"/>
      <c r="HZ144" s="10"/>
      <c r="IA144" s="10"/>
      <c r="IB144" s="10"/>
      <c r="IC144" s="10"/>
      <c r="ID144" s="10"/>
      <c r="IE144" s="10"/>
      <c r="IF144" s="10"/>
      <c r="IG144" s="10"/>
      <c r="IH144" s="10"/>
      <c r="II144" s="10"/>
      <c r="IJ144" s="10"/>
      <c r="IK144" s="10"/>
      <c r="IL144" s="10"/>
      <c r="IM144" s="10"/>
      <c r="IN144" s="10"/>
      <c r="IO144" s="10"/>
      <c r="IP144" s="10"/>
      <c r="IQ144" s="10"/>
      <c r="IR144" s="10"/>
      <c r="IS144" s="10"/>
      <c r="IT144" s="10"/>
      <c r="IU144" s="10"/>
      <c r="IV144" s="10"/>
    </row>
    <row r="145" spans="1:256" s="7" customFormat="1" ht="18.600000000000001" hidden="1" customHeight="1" x14ac:dyDescent="0.2">
      <c r="A145" s="81" t="s">
        <v>132</v>
      </c>
      <c r="B145" s="87" t="s">
        <v>36</v>
      </c>
      <c r="C145" s="87" t="s">
        <v>37</v>
      </c>
      <c r="D145" s="88" t="s">
        <v>149</v>
      </c>
      <c r="E145" s="88" t="s">
        <v>41</v>
      </c>
      <c r="F145" s="88" t="s">
        <v>131</v>
      </c>
      <c r="G145" s="88" t="s">
        <v>42</v>
      </c>
      <c r="H145" s="54"/>
      <c r="I145" s="54"/>
      <c r="J145" s="54">
        <f>H145+I145</f>
        <v>0</v>
      </c>
      <c r="K145" s="54">
        <v>0</v>
      </c>
      <c r="L145" s="54"/>
      <c r="M145" s="54">
        <v>0</v>
      </c>
      <c r="N145" s="54">
        <v>0</v>
      </c>
      <c r="O145" s="54"/>
      <c r="P145" s="54">
        <v>0</v>
      </c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2"/>
      <c r="CV145" s="12"/>
      <c r="CW145" s="12"/>
      <c r="CX145" s="12"/>
      <c r="CY145" s="12"/>
      <c r="CZ145" s="12"/>
      <c r="DA145" s="12"/>
      <c r="DB145" s="12"/>
      <c r="DC145" s="12"/>
      <c r="DD145" s="12"/>
      <c r="DE145" s="12"/>
      <c r="DF145" s="12"/>
      <c r="DG145" s="12"/>
      <c r="DH145" s="12"/>
      <c r="DI145" s="12"/>
      <c r="DJ145" s="12"/>
      <c r="DK145" s="12"/>
      <c r="DL145" s="12"/>
      <c r="DM145" s="12"/>
      <c r="DN145" s="12"/>
      <c r="DO145" s="12"/>
      <c r="DP145" s="12"/>
      <c r="DQ145" s="12"/>
      <c r="DR145" s="12"/>
      <c r="DS145" s="12"/>
      <c r="DT145" s="12"/>
      <c r="DU145" s="12"/>
      <c r="DV145" s="12"/>
      <c r="DW145" s="12"/>
      <c r="DX145" s="12"/>
      <c r="DY145" s="12"/>
      <c r="DZ145" s="12"/>
      <c r="EA145" s="12"/>
      <c r="EB145" s="12"/>
      <c r="EC145" s="12"/>
      <c r="ED145" s="12"/>
      <c r="EE145" s="12"/>
      <c r="EF145" s="12"/>
      <c r="EG145" s="12"/>
      <c r="EH145" s="12"/>
      <c r="EI145" s="12"/>
      <c r="EJ145" s="12"/>
      <c r="EK145" s="12"/>
      <c r="EL145" s="12"/>
      <c r="EM145" s="12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</row>
    <row r="146" spans="1:256" s="7" customFormat="1" ht="18.600000000000001" hidden="1" customHeight="1" x14ac:dyDescent="0.2">
      <c r="A146" s="89" t="s">
        <v>55</v>
      </c>
      <c r="B146" s="87" t="s">
        <v>36</v>
      </c>
      <c r="C146" s="87" t="s">
        <v>37</v>
      </c>
      <c r="D146" s="88" t="s">
        <v>149</v>
      </c>
      <c r="E146" s="88" t="s">
        <v>41</v>
      </c>
      <c r="F146" s="88" t="s">
        <v>56</v>
      </c>
      <c r="G146" s="88" t="s">
        <v>42</v>
      </c>
      <c r="H146" s="54"/>
      <c r="I146" s="54"/>
      <c r="J146" s="54">
        <f>H146+I146</f>
        <v>0</v>
      </c>
      <c r="K146" s="54">
        <v>0</v>
      </c>
      <c r="L146" s="54"/>
      <c r="M146" s="54">
        <v>0</v>
      </c>
      <c r="N146" s="54">
        <v>0</v>
      </c>
      <c r="O146" s="54"/>
      <c r="P146" s="54">
        <v>0</v>
      </c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  <c r="CO146" s="12"/>
      <c r="CP146" s="12"/>
      <c r="CQ146" s="12"/>
      <c r="CR146" s="12"/>
      <c r="CS146" s="12"/>
      <c r="CT146" s="12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  <c r="EH146" s="12"/>
      <c r="EI146" s="12"/>
      <c r="EJ146" s="12"/>
      <c r="EK146" s="12"/>
      <c r="EL146" s="12"/>
      <c r="EM146" s="12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</row>
    <row r="147" spans="1:256" s="7" customFormat="1" ht="18.600000000000001" hidden="1" customHeight="1" x14ac:dyDescent="0.2">
      <c r="A147" s="89" t="s">
        <v>63</v>
      </c>
      <c r="B147" s="87" t="s">
        <v>36</v>
      </c>
      <c r="C147" s="87" t="s">
        <v>37</v>
      </c>
      <c r="D147" s="88" t="s">
        <v>149</v>
      </c>
      <c r="E147" s="88" t="s">
        <v>41</v>
      </c>
      <c r="F147" s="88" t="s">
        <v>87</v>
      </c>
      <c r="G147" s="88" t="s">
        <v>42</v>
      </c>
      <c r="H147" s="54"/>
      <c r="I147" s="54"/>
      <c r="J147" s="54">
        <f>H147+I147</f>
        <v>0</v>
      </c>
      <c r="K147" s="54">
        <v>0</v>
      </c>
      <c r="L147" s="54"/>
      <c r="M147" s="54">
        <v>0</v>
      </c>
      <c r="N147" s="54">
        <v>0</v>
      </c>
      <c r="O147" s="54"/>
      <c r="P147" s="54">
        <v>0</v>
      </c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  <c r="EH147" s="12"/>
      <c r="EI147" s="12"/>
      <c r="EJ147" s="12"/>
      <c r="EK147" s="12"/>
      <c r="EL147" s="12"/>
      <c r="EM147" s="12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</row>
    <row r="148" spans="1:256" s="7" customFormat="1" ht="18.600000000000001" hidden="1" customHeight="1" x14ac:dyDescent="0.2">
      <c r="A148" s="81" t="s">
        <v>96</v>
      </c>
      <c r="B148" s="87" t="s">
        <v>36</v>
      </c>
      <c r="C148" s="87" t="s">
        <v>37</v>
      </c>
      <c r="D148" s="88" t="s">
        <v>149</v>
      </c>
      <c r="E148" s="88" t="s">
        <v>41</v>
      </c>
      <c r="F148" s="88" t="s">
        <v>88</v>
      </c>
      <c r="G148" s="88" t="s">
        <v>42</v>
      </c>
      <c r="H148" s="54"/>
      <c r="I148" s="54"/>
      <c r="J148" s="54">
        <f>H148+I148</f>
        <v>0</v>
      </c>
      <c r="K148" s="54">
        <v>0</v>
      </c>
      <c r="L148" s="54"/>
      <c r="M148" s="54">
        <v>0</v>
      </c>
      <c r="N148" s="54">
        <v>0</v>
      </c>
      <c r="O148" s="54"/>
      <c r="P148" s="54">
        <v>0</v>
      </c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  <c r="EH148" s="12"/>
      <c r="EI148" s="12"/>
      <c r="EJ148" s="12"/>
      <c r="EK148" s="12"/>
      <c r="EL148" s="12"/>
      <c r="EM148" s="12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</row>
    <row r="149" spans="1:256" s="9" customFormat="1" ht="18.600000000000001" hidden="1" customHeight="1" x14ac:dyDescent="0.25">
      <c r="A149" s="155" t="s">
        <v>99</v>
      </c>
      <c r="B149" s="155"/>
      <c r="C149" s="155"/>
      <c r="D149" s="155"/>
      <c r="E149" s="155"/>
      <c r="F149" s="155"/>
      <c r="G149" s="169"/>
      <c r="H149" s="78">
        <f>SUM(H145:H148)</f>
        <v>0</v>
      </c>
      <c r="I149" s="78">
        <f>SUM(I145:I148)</f>
        <v>0</v>
      </c>
      <c r="J149" s="78">
        <f>SUM(J145:J148)</f>
        <v>0</v>
      </c>
      <c r="K149" s="78">
        <f t="shared" ref="K149:P149" si="15">SUM(K148)</f>
        <v>0</v>
      </c>
      <c r="L149" s="78">
        <f t="shared" si="15"/>
        <v>0</v>
      </c>
      <c r="M149" s="78">
        <f t="shared" si="15"/>
        <v>0</v>
      </c>
      <c r="N149" s="78">
        <f t="shared" si="15"/>
        <v>0</v>
      </c>
      <c r="O149" s="78">
        <f t="shared" si="15"/>
        <v>0</v>
      </c>
      <c r="P149" s="78">
        <f t="shared" si="15"/>
        <v>0</v>
      </c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  <c r="HA149" s="10"/>
      <c r="HB149" s="10"/>
      <c r="HC149" s="10"/>
      <c r="HD149" s="10"/>
      <c r="HE149" s="10"/>
      <c r="HF149" s="10"/>
      <c r="HG149" s="10"/>
      <c r="HH149" s="10"/>
      <c r="HI149" s="10"/>
      <c r="HJ149" s="10"/>
      <c r="HK149" s="10"/>
      <c r="HL149" s="10"/>
      <c r="HM149" s="10"/>
      <c r="HN149" s="10"/>
      <c r="HO149" s="10"/>
      <c r="HP149" s="10"/>
      <c r="HQ149" s="10"/>
      <c r="HR149" s="10"/>
      <c r="HS149" s="10"/>
      <c r="HT149" s="10"/>
      <c r="HU149" s="10"/>
      <c r="HV149" s="10"/>
      <c r="HW149" s="10"/>
      <c r="HX149" s="10"/>
      <c r="HY149" s="10"/>
      <c r="HZ149" s="10"/>
      <c r="IA149" s="10"/>
      <c r="IB149" s="10"/>
      <c r="IC149" s="10"/>
      <c r="ID149" s="10"/>
      <c r="IE149" s="10"/>
      <c r="IF149" s="10"/>
      <c r="IG149" s="10"/>
      <c r="IH149" s="10"/>
      <c r="II149" s="10"/>
      <c r="IJ149" s="10"/>
      <c r="IK149" s="10"/>
      <c r="IL149" s="10"/>
      <c r="IM149" s="10"/>
      <c r="IN149" s="10"/>
      <c r="IO149" s="10"/>
      <c r="IP149" s="10"/>
      <c r="IQ149" s="10"/>
      <c r="IR149" s="10"/>
      <c r="IS149" s="10"/>
      <c r="IT149" s="10"/>
      <c r="IU149" s="10"/>
      <c r="IV149" s="10"/>
    </row>
    <row r="150" spans="1:256" s="10" customFormat="1" ht="18.600000000000001" hidden="1" customHeight="1" x14ac:dyDescent="0.25">
      <c r="A150" s="170" t="s">
        <v>197</v>
      </c>
      <c r="B150" s="170"/>
      <c r="C150" s="170"/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1"/>
    </row>
    <row r="151" spans="1:256" s="10" customFormat="1" ht="18.600000000000001" hidden="1" customHeight="1" x14ac:dyDescent="0.25">
      <c r="A151" s="90" t="s">
        <v>55</v>
      </c>
      <c r="B151" s="57" t="s">
        <v>36</v>
      </c>
      <c r="C151" s="57" t="s">
        <v>191</v>
      </c>
      <c r="D151" s="57" t="s">
        <v>192</v>
      </c>
      <c r="E151" s="57" t="s">
        <v>41</v>
      </c>
      <c r="F151" s="57" t="s">
        <v>84</v>
      </c>
      <c r="G151" s="57" t="s">
        <v>195</v>
      </c>
      <c r="H151" s="41"/>
      <c r="I151" s="41"/>
      <c r="J151" s="58">
        <f>H151+I151</f>
        <v>0</v>
      </c>
      <c r="K151" s="41">
        <v>0</v>
      </c>
      <c r="L151" s="41"/>
      <c r="M151" s="58">
        <f>K151+L151</f>
        <v>0</v>
      </c>
      <c r="N151" s="41">
        <v>0</v>
      </c>
      <c r="O151" s="41"/>
      <c r="P151" s="58">
        <f>N151+O151</f>
        <v>0</v>
      </c>
    </row>
    <row r="152" spans="1:256" s="10" customFormat="1" ht="18.600000000000001" hidden="1" customHeight="1" x14ac:dyDescent="0.25">
      <c r="A152" s="90" t="s">
        <v>194</v>
      </c>
      <c r="B152" s="57" t="s">
        <v>36</v>
      </c>
      <c r="C152" s="57" t="s">
        <v>191</v>
      </c>
      <c r="D152" s="57" t="s">
        <v>192</v>
      </c>
      <c r="E152" s="57" t="s">
        <v>41</v>
      </c>
      <c r="F152" s="57" t="s">
        <v>193</v>
      </c>
      <c r="G152" s="57" t="s">
        <v>195</v>
      </c>
      <c r="H152" s="41"/>
      <c r="I152" s="41"/>
      <c r="J152" s="58">
        <f>H152+I152</f>
        <v>0</v>
      </c>
      <c r="K152" s="41">
        <v>0</v>
      </c>
      <c r="L152" s="41"/>
      <c r="M152" s="58">
        <f>K152+L152</f>
        <v>0</v>
      </c>
      <c r="N152" s="41">
        <v>0</v>
      </c>
      <c r="O152" s="41"/>
      <c r="P152" s="58">
        <f>N152+O152</f>
        <v>0</v>
      </c>
    </row>
    <row r="153" spans="1:256" s="10" customFormat="1" ht="18.600000000000001" hidden="1" customHeight="1" x14ac:dyDescent="0.25">
      <c r="A153" s="90" t="s">
        <v>96</v>
      </c>
      <c r="B153" s="57" t="s">
        <v>36</v>
      </c>
      <c r="C153" s="57" t="s">
        <v>191</v>
      </c>
      <c r="D153" s="57" t="s">
        <v>192</v>
      </c>
      <c r="E153" s="57" t="s">
        <v>41</v>
      </c>
      <c r="F153" s="57" t="s">
        <v>88</v>
      </c>
      <c r="G153" s="57" t="s">
        <v>195</v>
      </c>
      <c r="H153" s="41"/>
      <c r="I153" s="41"/>
      <c r="J153" s="58">
        <f>H153+I153</f>
        <v>0</v>
      </c>
      <c r="K153" s="41">
        <v>0</v>
      </c>
      <c r="L153" s="41"/>
      <c r="M153" s="58">
        <f>K153+L153</f>
        <v>0</v>
      </c>
      <c r="N153" s="41">
        <v>0</v>
      </c>
      <c r="O153" s="41"/>
      <c r="P153" s="58">
        <f>N153+O153</f>
        <v>0</v>
      </c>
    </row>
    <row r="154" spans="1:256" s="10" customFormat="1" ht="18.600000000000001" hidden="1" customHeight="1" x14ac:dyDescent="0.25">
      <c r="A154" s="172" t="s">
        <v>196</v>
      </c>
      <c r="B154" s="173"/>
      <c r="C154" s="173"/>
      <c r="D154" s="173"/>
      <c r="E154" s="173"/>
      <c r="F154" s="173"/>
      <c r="G154" s="174"/>
      <c r="H154" s="60">
        <f t="shared" ref="H154:P154" si="16">SUM(H150:H153)</f>
        <v>0</v>
      </c>
      <c r="I154" s="60">
        <f t="shared" si="16"/>
        <v>0</v>
      </c>
      <c r="J154" s="61">
        <f t="shared" si="16"/>
        <v>0</v>
      </c>
      <c r="K154" s="60">
        <f t="shared" si="16"/>
        <v>0</v>
      </c>
      <c r="L154" s="60">
        <f t="shared" si="16"/>
        <v>0</v>
      </c>
      <c r="M154" s="61">
        <f t="shared" si="16"/>
        <v>0</v>
      </c>
      <c r="N154" s="60">
        <f t="shared" si="16"/>
        <v>0</v>
      </c>
      <c r="O154" s="60">
        <f t="shared" si="16"/>
        <v>0</v>
      </c>
      <c r="P154" s="61">
        <f t="shared" si="16"/>
        <v>0</v>
      </c>
    </row>
    <row r="155" spans="1:256" ht="21" customHeight="1" x14ac:dyDescent="0.2">
      <c r="A155" s="91"/>
      <c r="B155" s="91"/>
      <c r="C155" s="91"/>
      <c r="D155" s="92"/>
      <c r="E155" s="92"/>
      <c r="F155" s="92"/>
      <c r="G155" s="102" t="s">
        <v>79</v>
      </c>
      <c r="H155" s="103" t="e">
        <f>#REF!+H80+#REF!+H104+H126+H130+H133+H136+H138+H144+H149+H112+H108+H116+H154</f>
        <v>#REF!</v>
      </c>
      <c r="I155" s="103" t="e">
        <f>#REF!+I80+#REF!+I104+I126+I130+I133+I136+I138+I144+I149+I112+I108+I116+I154</f>
        <v>#REF!</v>
      </c>
      <c r="J155" s="103">
        <f>J80+J104+J126+J130+J133+J136+J138+J144+J149+J112+J108+J116+J154</f>
        <v>4214467.1300000008</v>
      </c>
      <c r="K155" s="103">
        <f t="shared" ref="K155:P155" si="17">K80+K104+K126+K130+K133+K136+K138+K144+K149+K112+K108+K116+K154</f>
        <v>1240999.23</v>
      </c>
      <c r="L155" s="103">
        <f t="shared" si="17"/>
        <v>1240999.23</v>
      </c>
      <c r="M155" s="103">
        <f t="shared" si="17"/>
        <v>4604820.33</v>
      </c>
      <c r="N155" s="103">
        <f t="shared" si="17"/>
        <v>4890999.2300000004</v>
      </c>
      <c r="O155" s="103">
        <f t="shared" si="17"/>
        <v>4890999.2300000004</v>
      </c>
      <c r="P155" s="103">
        <f t="shared" si="17"/>
        <v>5048612.8600000013</v>
      </c>
    </row>
    <row r="156" spans="1:256" x14ac:dyDescent="0.2">
      <c r="A156" s="91"/>
      <c r="B156" s="91"/>
      <c r="C156" s="91"/>
      <c r="D156" s="2"/>
      <c r="E156" s="2"/>
      <c r="F156" s="2"/>
      <c r="G156" s="2"/>
      <c r="H156" s="2"/>
      <c r="I156" s="2"/>
      <c r="J156" s="2"/>
    </row>
    <row r="158" spans="1:256" ht="21" customHeight="1" x14ac:dyDescent="0.2">
      <c r="H158" s="93"/>
      <c r="I158" s="93"/>
      <c r="J158" s="93"/>
    </row>
    <row r="159" spans="1:256" ht="0.6" customHeight="1" x14ac:dyDescent="0.2">
      <c r="H159" s="93"/>
      <c r="I159" s="93"/>
      <c r="J159" s="93"/>
      <c r="K159" s="93"/>
      <c r="L159" s="93"/>
      <c r="M159" s="93"/>
      <c r="N159" s="93"/>
      <c r="O159" s="93"/>
      <c r="P159" s="93"/>
    </row>
    <row r="160" spans="1:256" ht="27" customHeight="1" x14ac:dyDescent="0.2">
      <c r="A160" s="94" t="s">
        <v>80</v>
      </c>
      <c r="B160" s="20"/>
      <c r="C160" s="95"/>
      <c r="D160" s="95"/>
      <c r="E160" s="96"/>
      <c r="F160" s="180" t="s">
        <v>214</v>
      </c>
      <c r="G160" s="180"/>
    </row>
    <row r="161" spans="1:16" x14ac:dyDescent="0.2">
      <c r="B161" s="157" t="s">
        <v>81</v>
      </c>
      <c r="C161" s="179"/>
      <c r="D161" s="179"/>
      <c r="E161" s="97"/>
      <c r="F161" s="179" t="s">
        <v>82</v>
      </c>
      <c r="G161" s="179"/>
      <c r="H161" s="93"/>
      <c r="I161" s="93"/>
      <c r="J161" s="93"/>
      <c r="K161" s="93"/>
      <c r="L161" s="93"/>
      <c r="M161" s="93"/>
      <c r="N161" s="93"/>
      <c r="O161" s="93"/>
      <c r="P161" s="93"/>
    </row>
    <row r="162" spans="1:16" ht="5.45" customHeight="1" x14ac:dyDescent="0.2">
      <c r="B162" s="28"/>
      <c r="C162" s="28"/>
      <c r="D162" s="28"/>
      <c r="E162" s="17"/>
      <c r="F162" s="17"/>
      <c r="G162" s="17"/>
    </row>
    <row r="163" spans="1:16" x14ac:dyDescent="0.2">
      <c r="A163" s="94" t="s">
        <v>127</v>
      </c>
      <c r="B163" s="20"/>
      <c r="C163" s="95"/>
      <c r="D163" s="95"/>
      <c r="E163" s="96"/>
      <c r="F163" s="178" t="s">
        <v>212</v>
      </c>
      <c r="G163" s="178"/>
    </row>
    <row r="164" spans="1:16" x14ac:dyDescent="0.2">
      <c r="A164" s="1" t="s">
        <v>83</v>
      </c>
      <c r="B164" s="157" t="s">
        <v>81</v>
      </c>
      <c r="C164" s="179"/>
      <c r="D164" s="179"/>
      <c r="E164" s="97"/>
      <c r="F164" s="179" t="s">
        <v>82</v>
      </c>
      <c r="G164" s="179"/>
    </row>
    <row r="165" spans="1:16" ht="4.1500000000000004" customHeight="1" x14ac:dyDescent="0.2"/>
    <row r="166" spans="1:16" x14ac:dyDescent="0.2">
      <c r="A166" s="94" t="s">
        <v>207</v>
      </c>
      <c r="B166" s="20"/>
      <c r="C166" s="95"/>
      <c r="D166" s="95"/>
      <c r="E166" s="96"/>
      <c r="F166" s="178" t="s">
        <v>208</v>
      </c>
      <c r="G166" s="178"/>
    </row>
    <row r="167" spans="1:16" x14ac:dyDescent="0.2">
      <c r="A167" s="1" t="s">
        <v>98</v>
      </c>
      <c r="B167" s="157" t="s">
        <v>81</v>
      </c>
      <c r="C167" s="179"/>
      <c r="D167" s="179"/>
      <c r="E167" s="97"/>
      <c r="F167" s="179" t="s">
        <v>82</v>
      </c>
      <c r="G167" s="179"/>
      <c r="H167" s="29"/>
      <c r="I167" s="29"/>
      <c r="J167" s="29"/>
    </row>
    <row r="168" spans="1:16" ht="16.899999999999999" customHeight="1" x14ac:dyDescent="0.2"/>
    <row r="169" spans="1:16" ht="21.6" customHeight="1" x14ac:dyDescent="0.2">
      <c r="A169" s="104" t="str">
        <f>J19</f>
        <v>"16" декабря 2025 г.</v>
      </c>
    </row>
  </sheetData>
  <mergeCells count="50">
    <mergeCell ref="F166:G166"/>
    <mergeCell ref="B167:D167"/>
    <mergeCell ref="F167:G167"/>
    <mergeCell ref="F160:G160"/>
    <mergeCell ref="B161:D161"/>
    <mergeCell ref="F161:G161"/>
    <mergeCell ref="F163:G163"/>
    <mergeCell ref="B164:D164"/>
    <mergeCell ref="F164:G164"/>
    <mergeCell ref="A154:G154"/>
    <mergeCell ref="A127:P127"/>
    <mergeCell ref="A130:G130"/>
    <mergeCell ref="A131:P131"/>
    <mergeCell ref="A133:G133"/>
    <mergeCell ref="A134:P134"/>
    <mergeCell ref="A136:G136"/>
    <mergeCell ref="A138:G138"/>
    <mergeCell ref="A139:P139"/>
    <mergeCell ref="A144:G144"/>
    <mergeCell ref="A113:P113"/>
    <mergeCell ref="A117:P117"/>
    <mergeCell ref="A149:G149"/>
    <mergeCell ref="A150:P150"/>
    <mergeCell ref="A126:G126"/>
    <mergeCell ref="A39:P39"/>
    <mergeCell ref="A80:G80"/>
    <mergeCell ref="A81:P81"/>
    <mergeCell ref="A104:G104"/>
    <mergeCell ref="B24:K24"/>
    <mergeCell ref="B29:G29"/>
    <mergeCell ref="A36:A37"/>
    <mergeCell ref="N36:P37"/>
    <mergeCell ref="H36:J37"/>
    <mergeCell ref="K36:M37"/>
    <mergeCell ref="A105:P105"/>
    <mergeCell ref="A109:P109"/>
    <mergeCell ref="A9:H9"/>
    <mergeCell ref="J11:P11"/>
    <mergeCell ref="J12:P12"/>
    <mergeCell ref="J14:P14"/>
    <mergeCell ref="A21:P21"/>
    <mergeCell ref="B23:K23"/>
    <mergeCell ref="J15:P15"/>
    <mergeCell ref="B36:B37"/>
    <mergeCell ref="C36:C37"/>
    <mergeCell ref="D36:D37"/>
    <mergeCell ref="E36:E37"/>
    <mergeCell ref="J18:M18"/>
    <mergeCell ref="F36:F37"/>
    <mergeCell ref="G36:G37"/>
  </mergeCells>
  <phoneticPr fontId="0" type="noConversion"/>
  <printOptions horizontalCentered="1"/>
  <pageMargins left="0.59055118110236227" right="0.39370078740157483" top="0.59055118110236227" bottom="0.31496062992125984" header="0.31496062992125984" footer="0.31496062992125984"/>
  <pageSetup paperSize="9" scale="43" fitToHeight="2" pageOrder="overThenDown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55"/>
  <sheetViews>
    <sheetView view="pageBreakPreview" topLeftCell="A102" zoomScale="60" zoomScaleNormal="60" workbookViewId="0">
      <selection activeCell="I149" sqref="I149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329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331</v>
      </c>
      <c r="C22" s="190"/>
      <c r="D22" s="190"/>
      <c r="E22" s="190"/>
      <c r="F22" s="190"/>
      <c r="G22" s="190"/>
      <c r="H22" s="112" t="str">
        <f>L18</f>
        <v>"27" февраля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"27" февраля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330</v>
      </c>
      <c r="I34" s="123" t="s">
        <v>218</v>
      </c>
      <c r="J34" s="123" t="s">
        <v>219</v>
      </c>
      <c r="K34" s="123" t="str">
        <f>H34</f>
        <v>на 26.02.2026 г</v>
      </c>
      <c r="L34" s="123" t="s">
        <v>218</v>
      </c>
      <c r="M34" s="123" t="s">
        <v>219</v>
      </c>
      <c r="N34" s="123" t="str">
        <f>H34</f>
        <v>на 26.02.2026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customHeight="1" x14ac:dyDescent="0.25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>
        <v>300000</v>
      </c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300000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31.1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1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1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31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32492150.480000004</v>
      </c>
      <c r="I142" s="127">
        <f t="shared" ref="I142:P142" si="27">I78+I93+I108+I120+I122+I97+I101+I130+I117+I114+I112+I105</f>
        <v>300000</v>
      </c>
      <c r="J142" s="127">
        <f t="shared" si="27"/>
        <v>32792150.480000004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B147" s="110" t="s">
        <v>81</v>
      </c>
      <c r="F147" s="110" t="s">
        <v>82</v>
      </c>
    </row>
    <row r="149" spans="1:7" s="137" customFormat="1" ht="15.75" x14ac:dyDescent="0.25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"27" февраля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155"/>
  <sheetViews>
    <sheetView topLeftCell="A22" zoomScale="60" zoomScaleNormal="60" workbookViewId="0">
      <selection activeCell="I150" sqref="I150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334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332</v>
      </c>
      <c r="C22" s="190"/>
      <c r="D22" s="190"/>
      <c r="E22" s="190"/>
      <c r="F22" s="190"/>
      <c r="G22" s="190"/>
      <c r="H22" s="112" t="str">
        <f>L18</f>
        <v>"03" марта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"03" марта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333</v>
      </c>
      <c r="I34" s="123" t="s">
        <v>218</v>
      </c>
      <c r="J34" s="123" t="s">
        <v>219</v>
      </c>
      <c r="K34" s="123" t="str">
        <f>H34</f>
        <v>на 27.02.2026 г</v>
      </c>
      <c r="L34" s="123" t="s">
        <v>218</v>
      </c>
      <c r="M34" s="123" t="s">
        <v>219</v>
      </c>
      <c r="N34" s="123" t="str">
        <f>H34</f>
        <v>на 27.02.2026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>
        <v>-1195.6099999999999</v>
      </c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>
        <v>1195.6099999999999</v>
      </c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>
        <v>-20000</v>
      </c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>
        <v>20000</v>
      </c>
      <c r="J81" s="124">
        <f t="shared" si="5"/>
        <v>31370.510000000002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customHeight="1" x14ac:dyDescent="0.25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0</v>
      </c>
      <c r="J93" s="127">
        <f t="shared" si="8"/>
        <v>23887629.240000002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31.1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1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1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31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>
        <v>-45379.4</v>
      </c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-45379.4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32792150.480000004</v>
      </c>
      <c r="I142" s="127">
        <f t="shared" ref="I142:P142" si="27">I78+I93+I108+I120+I122+I97+I101+I130+I117+I114+I112+I105</f>
        <v>-45379.4</v>
      </c>
      <c r="J142" s="127">
        <f t="shared" si="27"/>
        <v>32746771.080000006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A147" s="110" t="s">
        <v>83</v>
      </c>
      <c r="B147" s="110" t="s">
        <v>81</v>
      </c>
      <c r="F147" s="110" t="s">
        <v>82</v>
      </c>
    </row>
    <row r="149" spans="1:7" s="137" customFormat="1" ht="15.75" x14ac:dyDescent="0.25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"03"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Height="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55"/>
  <sheetViews>
    <sheetView topLeftCell="A10" zoomScale="70" zoomScaleNormal="70" workbookViewId="0">
      <selection activeCell="Y47" sqref="Y47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9.14062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9.14062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9.14062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9.14062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9.14062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9.14062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9.14062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9.14062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9.14062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9.14062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9.14062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9.14062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9.14062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9.14062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9.14062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9.14062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9.14062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9.14062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9.14062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9.14062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9.14062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9.14062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9.14062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9.14062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9.14062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9.14062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9.14062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9.14062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9.14062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9.14062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9.14062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9.14062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9.14062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9.14062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9.14062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9.14062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9.14062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9.14062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9.14062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9.14062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9.14062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9.14062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9.14062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9.14062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9.14062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9.14062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9.14062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9.14062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9.14062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9.14062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9.14062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9.14062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9.14062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9.14062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9.14062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9.14062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9.14062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9.14062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9.14062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9.14062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9.14062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9.14062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9.14062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9.14062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338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339</v>
      </c>
      <c r="C22" s="190"/>
      <c r="D22" s="190"/>
      <c r="E22" s="190"/>
      <c r="F22" s="190"/>
      <c r="G22" s="190"/>
      <c r="H22" s="112" t="str">
        <f>L18</f>
        <v>"27" марта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"27" марта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340</v>
      </c>
      <c r="I34" s="123" t="s">
        <v>218</v>
      </c>
      <c r="J34" s="123" t="s">
        <v>219</v>
      </c>
      <c r="K34" s="123" t="str">
        <f>H34</f>
        <v>на 03.03.2026 г</v>
      </c>
      <c r="L34" s="123" t="s">
        <v>218</v>
      </c>
      <c r="M34" s="123" t="s">
        <v>219</v>
      </c>
      <c r="N34" s="123" t="str">
        <f>H34</f>
        <v>на 03.03.2026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25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0</v>
      </c>
      <c r="I85" s="124">
        <v>24000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25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23887629.240000002</v>
      </c>
      <c r="I93" s="127">
        <f t="shared" si="8"/>
        <v>24000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31.1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1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1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31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/>
      <c r="J116" s="124">
        <f>H116+I116</f>
        <v>584315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0</v>
      </c>
      <c r="J117" s="127">
        <f t="shared" si="15"/>
        <v>584315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32746771.080000006</v>
      </c>
      <c r="I142" s="127">
        <f t="shared" ref="I142:P142" si="27">I78+I93+I108+I120+I122+I97+I101+I130+I117+I114+I112+I105</f>
        <v>24000</v>
      </c>
      <c r="J142" s="127">
        <f t="shared" si="27"/>
        <v>32770771.080000006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A147" s="110" t="s">
        <v>83</v>
      </c>
      <c r="B147" s="110" t="s">
        <v>81</v>
      </c>
      <c r="F147" s="110" t="s">
        <v>82</v>
      </c>
    </row>
    <row r="149" spans="1:7" s="137" customFormat="1" ht="15.75" x14ac:dyDescent="0.25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"27" марта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55"/>
  <sheetViews>
    <sheetView view="pageBreakPreview" topLeftCell="A40" zoomScale="60" zoomScaleNormal="70" workbookViewId="0">
      <selection activeCell="H148" sqref="H148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9.14062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9.14062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9.14062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9.14062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9.14062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9.14062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9.14062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9.14062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9.14062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9.14062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9.14062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9.14062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9.14062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9.14062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9.14062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9.14062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9.14062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9.14062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9.14062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9.14062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9.14062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9.14062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9.14062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9.14062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9.14062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9.14062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9.14062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9.14062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9.14062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9.14062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9.14062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9.14062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9.14062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9.14062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9.14062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9.14062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9.14062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9.14062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9.14062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9.14062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9.14062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9.14062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9.14062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9.14062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9.14062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9.14062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9.14062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9.14062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9.14062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9.14062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9.14062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9.14062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9.14062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9.14062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9.14062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9.14062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9.14062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9.14062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9.14062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9.14062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9.14062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9.14062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9.14062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9.14062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342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343</v>
      </c>
      <c r="C22" s="190"/>
      <c r="D22" s="190"/>
      <c r="E22" s="190"/>
      <c r="F22" s="190"/>
      <c r="G22" s="190"/>
      <c r="H22" s="112" t="str">
        <f>L18</f>
        <v>"30" марта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"30" марта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344</v>
      </c>
      <c r="I34" s="123" t="s">
        <v>218</v>
      </c>
      <c r="J34" s="123" t="s">
        <v>219</v>
      </c>
      <c r="K34" s="123" t="str">
        <f>H34</f>
        <v>на 27.03.2026 г</v>
      </c>
      <c r="L34" s="123" t="s">
        <v>218</v>
      </c>
      <c r="M34" s="123" t="s">
        <v>219</v>
      </c>
      <c r="N34" s="123" t="str">
        <f>H34</f>
        <v>на 27.03.2026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25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25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31.1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>
        <v>16104</v>
      </c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16104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1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>
        <v>4026</v>
      </c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4026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1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31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584315</v>
      </c>
      <c r="I116" s="124">
        <v>2875</v>
      </c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584315</v>
      </c>
      <c r="I117" s="127">
        <f t="shared" si="15"/>
        <v>2875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32770771.080000006</v>
      </c>
      <c r="I142" s="127">
        <f t="shared" ref="I142:P142" si="27">I78+I93+I108+I120+I122+I97+I101+I130+I117+I114+I112+I105</f>
        <v>23005</v>
      </c>
      <c r="J142" s="127">
        <f t="shared" si="27"/>
        <v>32793776.080000006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A147" s="110" t="s">
        <v>83</v>
      </c>
      <c r="B147" s="110" t="s">
        <v>81</v>
      </c>
      <c r="F147" s="110" t="s">
        <v>82</v>
      </c>
    </row>
    <row r="149" spans="1:7" s="137" customFormat="1" ht="15.75" x14ac:dyDescent="0.25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337</v>
      </c>
      <c r="B152" s="136"/>
      <c r="C152" s="136"/>
      <c r="D152" s="136"/>
      <c r="E152" s="136"/>
      <c r="F152" s="136" t="s">
        <v>341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"30" марта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55"/>
  <sheetViews>
    <sheetView view="pageBreakPreview" zoomScale="60" zoomScaleNormal="70" workbookViewId="0">
      <selection activeCell="A65" sqref="A65:XFD65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345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347</v>
      </c>
      <c r="C22" s="190"/>
      <c r="D22" s="190"/>
      <c r="E22" s="190"/>
      <c r="F22" s="190"/>
      <c r="G22" s="190"/>
      <c r="H22" s="112" t="str">
        <f>L18</f>
        <v>"07" апреля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"07" апреля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346</v>
      </c>
      <c r="I34" s="123" t="s">
        <v>218</v>
      </c>
      <c r="J34" s="123" t="s">
        <v>219</v>
      </c>
      <c r="K34" s="123" t="str">
        <f>H34</f>
        <v>на 30.03.2026 г</v>
      </c>
      <c r="L34" s="123" t="s">
        <v>218</v>
      </c>
      <c r="M34" s="123" t="s">
        <v>219</v>
      </c>
      <c r="N34" s="123" t="str">
        <f>H34</f>
        <v>на 30.03.2026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0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7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25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>
        <v>0</v>
      </c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25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6.4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>
        <v>440</v>
      </c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440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28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32793776.080000006</v>
      </c>
      <c r="I142" s="127">
        <f t="shared" ref="I142:P142" si="27">I78+I93+I108+I120+I122+I97+I101+I130+I117+I114+I112+I105</f>
        <v>440</v>
      </c>
      <c r="J142" s="127">
        <f t="shared" si="27"/>
        <v>32794216.080000006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A147" s="110" t="s">
        <v>83</v>
      </c>
      <c r="B147" s="110" t="s">
        <v>81</v>
      </c>
      <c r="F147" s="110" t="s">
        <v>82</v>
      </c>
    </row>
    <row r="149" spans="1:7" s="137" customFormat="1" ht="15.75" x14ac:dyDescent="0.25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"07"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55"/>
  <sheetViews>
    <sheetView view="pageBreakPreview" zoomScale="60" zoomScaleNormal="70" workbookViewId="0">
      <selection activeCell="L16" sqref="L16:P16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349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350</v>
      </c>
      <c r="C22" s="190"/>
      <c r="D22" s="190"/>
      <c r="E22" s="190"/>
      <c r="F22" s="190"/>
      <c r="G22" s="190"/>
      <c r="H22" s="112" t="str">
        <f>L18</f>
        <v>"10" апреля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"10" апреля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348</v>
      </c>
      <c r="I34" s="123" t="s">
        <v>218</v>
      </c>
      <c r="J34" s="123" t="s">
        <v>219</v>
      </c>
      <c r="K34" s="123" t="str">
        <f>H34</f>
        <v>на 07.04.2026 г</v>
      </c>
      <c r="L34" s="123" t="s">
        <v>218</v>
      </c>
      <c r="M34" s="123" t="s">
        <v>219</v>
      </c>
      <c r="N34" s="123" t="str">
        <f>H34</f>
        <v>на 07.04.2026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>
        <v>11550</v>
      </c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4360946.1300000008</v>
      </c>
      <c r="I78" s="127">
        <f t="shared" si="4"/>
        <v>11550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7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25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25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6.4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28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32794216.080000006</v>
      </c>
      <c r="I142" s="127">
        <f t="shared" ref="I142:P142" si="27">I78+I93+I108+I120+I122+I97+I101+I130+I117+I114+I112+I105</f>
        <v>11550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A147" s="110" t="s">
        <v>83</v>
      </c>
      <c r="B147" s="110" t="s">
        <v>81</v>
      </c>
      <c r="F147" s="110" t="s">
        <v>82</v>
      </c>
    </row>
    <row r="149" spans="1:7" s="137" customFormat="1" ht="15.75" x14ac:dyDescent="0.25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"10"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55"/>
  <sheetViews>
    <sheetView view="pageBreakPreview" zoomScale="60" zoomScaleNormal="70" workbookViewId="0">
      <selection activeCell="L27" sqref="L27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289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354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351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353</v>
      </c>
      <c r="C22" s="190"/>
      <c r="D22" s="190"/>
      <c r="E22" s="190"/>
      <c r="F22" s="190"/>
      <c r="G22" s="190"/>
      <c r="H22" s="112" t="str">
        <f>L18</f>
        <v>"16" апреля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"16" апреля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352</v>
      </c>
      <c r="I34" s="123" t="s">
        <v>218</v>
      </c>
      <c r="J34" s="123" t="s">
        <v>219</v>
      </c>
      <c r="K34" s="123" t="str">
        <f>H34</f>
        <v>на 10.04.2026 г</v>
      </c>
      <c r="L34" s="123" t="s">
        <v>218</v>
      </c>
      <c r="M34" s="123" t="s">
        <v>219</v>
      </c>
      <c r="N34" s="123" t="str">
        <f>H34</f>
        <v>на 10.04.2026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>
        <v>31370</v>
      </c>
      <c r="J47" s="124">
        <f t="shared" si="1"/>
        <v>173870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>
        <v>-11370</v>
      </c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>
        <v>-20000</v>
      </c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0</v>
      </c>
      <c r="J78" s="127">
        <f t="shared" si="4"/>
        <v>4372496.1300000008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7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25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25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6.4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28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0</v>
      </c>
      <c r="J142" s="127">
        <f t="shared" si="27"/>
        <v>32805766.080000006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A147" s="110" t="s">
        <v>83</v>
      </c>
      <c r="B147" s="110" t="s">
        <v>81</v>
      </c>
      <c r="F147" s="110" t="s">
        <v>82</v>
      </c>
    </row>
    <row r="149" spans="1:7" s="137" customFormat="1" ht="15.75" x14ac:dyDescent="0.25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"16"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55"/>
  <sheetViews>
    <sheetView view="pageBreakPreview" topLeftCell="A105" zoomScale="60" zoomScaleNormal="70" workbookViewId="0">
      <selection activeCell="I48" sqref="I48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289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354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355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357</v>
      </c>
      <c r="C22" s="190"/>
      <c r="D22" s="190"/>
      <c r="E22" s="190"/>
      <c r="F22" s="190"/>
      <c r="G22" s="190"/>
      <c r="H22" s="112" t="str">
        <f>L18</f>
        <v>"17" апреля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"17" апреля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356</v>
      </c>
      <c r="I34" s="123" t="s">
        <v>218</v>
      </c>
      <c r="J34" s="123" t="s">
        <v>219</v>
      </c>
      <c r="K34" s="123" t="str">
        <f>H34</f>
        <v>на 16.04.2026 г</v>
      </c>
      <c r="L34" s="123" t="s">
        <v>218</v>
      </c>
      <c r="M34" s="123" t="s">
        <v>219</v>
      </c>
      <c r="N34" s="123" t="str">
        <f>H34</f>
        <v>на 16.04.2026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173870</v>
      </c>
      <c r="I47" s="124">
        <v>24600</v>
      </c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6.4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6.4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5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26.4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27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27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4372496.1300000008</v>
      </c>
      <c r="I78" s="127">
        <f t="shared" si="4"/>
        <v>24600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7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2" si="5">H80+I80</f>
        <v>18085088.199999999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20.25" customHeight="1" x14ac:dyDescent="0.25">
      <c r="A85" s="123" t="s">
        <v>132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222000</v>
      </c>
      <c r="G85" s="128">
        <v>264272750000219</v>
      </c>
      <c r="H85" s="124">
        <v>24000</v>
      </c>
      <c r="I85" s="124"/>
      <c r="J85" s="124">
        <f>H85+I85</f>
        <v>24000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27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5" customHeight="1" x14ac:dyDescent="0.25">
      <c r="A87" s="123" t="s">
        <v>117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116</v>
      </c>
      <c r="G87" s="128">
        <v>264272750000219</v>
      </c>
      <c r="H87" s="124">
        <v>300000</v>
      </c>
      <c r="I87" s="124"/>
      <c r="J87" s="124">
        <f t="shared" si="5"/>
        <v>300000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17.25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7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.75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15.75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275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15.75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275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23911629.240000002</v>
      </c>
      <c r="I93" s="127">
        <f t="shared" si="8"/>
        <v>0</v>
      </c>
      <c r="J93" s="127">
        <f>SUM(J80:J92)</f>
        <v>23911629.240000002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6.4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26.4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200440</v>
      </c>
      <c r="I107" s="124"/>
      <c r="J107" s="124">
        <f>H107+I107</f>
        <v>200440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200440</v>
      </c>
      <c r="I108" s="127">
        <f t="shared" si="12"/>
        <v>0</v>
      </c>
      <c r="J108" s="127">
        <f t="shared" si="12"/>
        <v>200440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336104</v>
      </c>
      <c r="I111" s="139"/>
      <c r="J111" s="124">
        <f>H111+I111</f>
        <v>336104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336104</v>
      </c>
      <c r="I112" s="127">
        <f t="shared" ref="I112:P112" si="13">SUM(I110:I111)</f>
        <v>0</v>
      </c>
      <c r="J112" s="127">
        <f t="shared" si="13"/>
        <v>336104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26.4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84026</v>
      </c>
      <c r="I113" s="139"/>
      <c r="J113" s="124">
        <f>H113+I113</f>
        <v>84026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84026</v>
      </c>
      <c r="I114" s="127">
        <f t="shared" si="14"/>
        <v>0</v>
      </c>
      <c r="J114" s="127">
        <f t="shared" si="14"/>
        <v>84026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6.4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28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587190</v>
      </c>
      <c r="I116" s="124"/>
      <c r="J116" s="124">
        <f>H116+I116</f>
        <v>587190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587190</v>
      </c>
      <c r="I117" s="127">
        <f t="shared" si="15"/>
        <v>0</v>
      </c>
      <c r="J117" s="127">
        <f t="shared" si="15"/>
        <v>587190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32805766.080000006</v>
      </c>
      <c r="I142" s="127">
        <f t="shared" ref="I142:P142" si="27">I78+I93+I108+I120+I122+I97+I101+I130+I117+I114+I112+I105</f>
        <v>24600</v>
      </c>
      <c r="J142" s="127">
        <f t="shared" si="27"/>
        <v>32830366.080000006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335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A147" s="110" t="s">
        <v>83</v>
      </c>
      <c r="B147" s="110" t="s">
        <v>81</v>
      </c>
      <c r="F147" s="110" t="s">
        <v>82</v>
      </c>
    </row>
    <row r="149" spans="1:7" s="137" customFormat="1" ht="15.75" x14ac:dyDescent="0.25">
      <c r="A149" s="136" t="s">
        <v>336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337</v>
      </c>
      <c r="B152" s="136"/>
      <c r="C152" s="136"/>
      <c r="D152" s="136"/>
      <c r="E152" s="136"/>
      <c r="F152" s="136" t="s">
        <v>267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"17" апреля 2026 г.</v>
      </c>
    </row>
  </sheetData>
  <mergeCells count="26"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4" fitToWidth="2" fitToHeight="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54"/>
  <sheetViews>
    <sheetView view="pageBreakPreview" topLeftCell="A110" zoomScale="60" zoomScaleNormal="70" workbookViewId="0">
      <selection activeCell="F148" sqref="F148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289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354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359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360</v>
      </c>
      <c r="C22" s="190"/>
      <c r="D22" s="190"/>
      <c r="E22" s="190"/>
      <c r="F22" s="190"/>
      <c r="G22" s="190"/>
      <c r="H22" s="112" t="str">
        <f>L18</f>
        <v>"27" апреля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"27" апреля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15" customHeight="1" x14ac:dyDescent="0.25"/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358</v>
      </c>
      <c r="I34" s="123" t="s">
        <v>218</v>
      </c>
      <c r="J34" s="123" t="s">
        <v>219</v>
      </c>
      <c r="K34" s="123" t="str">
        <f>H34</f>
        <v>на 17.04.2026 г</v>
      </c>
      <c r="L34" s="123" t="s">
        <v>218</v>
      </c>
      <c r="M34" s="123" t="s">
        <v>219</v>
      </c>
      <c r="N34" s="123" t="str">
        <f>H34</f>
        <v>на 17.04.2026 г</v>
      </c>
      <c r="O34" s="123" t="s">
        <v>218</v>
      </c>
      <c r="P34" s="123" t="s">
        <v>219</v>
      </c>
    </row>
    <row r="35" spans="1:16" ht="21.6" customHeight="1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15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/>
      <c r="J49" s="124">
        <f t="shared" si="1"/>
        <v>98630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0</v>
      </c>
      <c r="J78" s="127">
        <f t="shared" si="4"/>
        <v>4397096.1300000008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15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31.15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15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15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15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15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0</v>
      </c>
      <c r="I85" s="124">
        <v>2500</v>
      </c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15" customHeight="1" x14ac:dyDescent="0.25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300000</v>
      </c>
      <c r="I86" s="124">
        <v>-2500</v>
      </c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15" hidden="1" customHeight="1" x14ac:dyDescent="0.25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15" hidden="1" customHeight="1" x14ac:dyDescent="0.25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15" hidden="1" customHeight="1" x14ac:dyDescent="0.25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15" hidden="1" customHeight="1" x14ac:dyDescent="0.25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15" hidden="1" customHeight="1" x14ac:dyDescent="0.25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15" customHeight="1" x14ac:dyDescent="0.25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9" customHeight="1" x14ac:dyDescent="0.25">
      <c r="A93" s="194" t="s">
        <v>305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</row>
    <row r="94" spans="1:16" ht="28.15" customHeight="1" x14ac:dyDescent="0.25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15" customHeight="1" x14ac:dyDescent="0.25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25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15" customHeight="1" x14ac:dyDescent="0.25">
      <c r="A97" s="194" t="s">
        <v>323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</row>
    <row r="98" spans="1:16" ht="31.15" customHeight="1" x14ac:dyDescent="0.25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15" customHeight="1" x14ac:dyDescent="0.25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15" customHeight="1" x14ac:dyDescent="0.25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5" customHeight="1" x14ac:dyDescent="0.25">
      <c r="A101" s="194" t="s">
        <v>319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</row>
    <row r="102" spans="1:16" ht="31.15" customHeight="1" x14ac:dyDescent="0.25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15" customHeight="1" x14ac:dyDescent="0.25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25">
      <c r="A105" s="194" t="s">
        <v>294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6"/>
    </row>
    <row r="106" spans="1:16" ht="28.15" customHeight="1" x14ac:dyDescent="0.25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15" customHeight="1" x14ac:dyDescent="0.25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15" customHeight="1" x14ac:dyDescent="0.25">
      <c r="A108" s="194" t="s">
        <v>315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</row>
    <row r="109" spans="1:16" ht="31.15" hidden="1" customHeight="1" x14ac:dyDescent="0.25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15" customHeight="1" x14ac:dyDescent="0.25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5" customHeight="1" x14ac:dyDescent="0.25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25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15" customHeight="1" x14ac:dyDescent="0.25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15" customHeight="1" x14ac:dyDescent="0.25">
      <c r="A114" s="194" t="s">
        <v>299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15" customHeight="1" x14ac:dyDescent="0.25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25">
      <c r="A117" s="194" t="s">
        <v>253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0" hidden="1" customHeight="1" x14ac:dyDescent="0.25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15" hidden="1" customHeight="1" x14ac:dyDescent="0.25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15" hidden="1" customHeight="1" x14ac:dyDescent="0.25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15" hidden="1" customHeight="1" x14ac:dyDescent="0.25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15" hidden="1" customHeight="1" x14ac:dyDescent="0.25">
      <c r="A122" s="194" t="s">
        <v>197</v>
      </c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6"/>
    </row>
    <row r="123" spans="1:16" s="131" customFormat="1" ht="28.15" hidden="1" customHeight="1" x14ac:dyDescent="0.25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15" hidden="1" customHeight="1" x14ac:dyDescent="0.25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15" hidden="1" customHeight="1" x14ac:dyDescent="0.25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25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15" hidden="1" customHeight="1" x14ac:dyDescent="0.25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25">
      <c r="A130" s="191" t="s">
        <v>257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3"/>
    </row>
    <row r="131" spans="1:16" ht="24" hidden="1" customHeight="1" x14ac:dyDescent="0.25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25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25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25">
      <c r="A138" s="191" t="s">
        <v>259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3"/>
    </row>
    <row r="139" spans="1:16" ht="24" hidden="1" customHeight="1" x14ac:dyDescent="0.25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25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25">
      <c r="G141" s="129" t="s">
        <v>79</v>
      </c>
      <c r="H141" s="127">
        <f t="shared" ref="H141:P141" si="27">H78+H92+H107+H119+H121+H96+H100+H129+H116+H113+H111+H104</f>
        <v>32830366.080000006</v>
      </c>
      <c r="I141" s="127">
        <f t="shared" si="27"/>
        <v>0</v>
      </c>
      <c r="J141" s="127">
        <f t="shared" si="27"/>
        <v>32830366.080000006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25"/>
    <row r="145" spans="1:7" s="137" customFormat="1" ht="15.75" x14ac:dyDescent="0.25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25">
      <c r="A146" s="110" t="s">
        <v>83</v>
      </c>
      <c r="B146" s="110" t="s">
        <v>81</v>
      </c>
      <c r="F146" s="110" t="s">
        <v>82</v>
      </c>
    </row>
    <row r="148" spans="1:7" s="137" customFormat="1" ht="15.75" x14ac:dyDescent="0.25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25">
      <c r="A149" s="110" t="s">
        <v>83</v>
      </c>
      <c r="B149" s="110" t="s">
        <v>81</v>
      </c>
      <c r="F149" s="110" t="s">
        <v>82</v>
      </c>
    </row>
    <row r="151" spans="1:7" s="137" customFormat="1" ht="15.75" x14ac:dyDescent="0.25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25">
      <c r="A152" s="110" t="s">
        <v>98</v>
      </c>
      <c r="B152" s="110" t="s">
        <v>81</v>
      </c>
      <c r="F152" s="110" t="s">
        <v>82</v>
      </c>
    </row>
    <row r="154" spans="1:7" x14ac:dyDescent="0.25">
      <c r="A154" s="129" t="str">
        <f>L18</f>
        <v>"27" апреля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154"/>
  <sheetViews>
    <sheetView view="pageBreakPreview" zoomScale="60" zoomScaleNormal="70" workbookViewId="0">
      <selection activeCell="M148" sqref="M148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361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364</v>
      </c>
      <c r="C22" s="190"/>
      <c r="D22" s="190"/>
      <c r="E22" s="190"/>
      <c r="F22" s="190"/>
      <c r="G22" s="190"/>
      <c r="H22" s="112" t="str">
        <f>L18</f>
        <v>"13" мая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"13" мая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15" customHeight="1" x14ac:dyDescent="0.25"/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362</v>
      </c>
      <c r="I34" s="123" t="s">
        <v>218</v>
      </c>
      <c r="J34" s="123" t="s">
        <v>219</v>
      </c>
      <c r="K34" s="123" t="str">
        <f>H34</f>
        <v>на 27.04.2026 г</v>
      </c>
      <c r="L34" s="123" t="s">
        <v>218</v>
      </c>
      <c r="M34" s="123" t="s">
        <v>219</v>
      </c>
      <c r="N34" s="123" t="str">
        <f>H34</f>
        <v>на 27.04.2026 г</v>
      </c>
      <c r="O34" s="123" t="s">
        <v>218</v>
      </c>
      <c r="P34" s="123" t="s">
        <v>219</v>
      </c>
    </row>
    <row r="35" spans="1:16" ht="21.6" customHeight="1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15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>
        <v>25000</v>
      </c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98630</v>
      </c>
      <c r="I49" s="124">
        <v>6500</v>
      </c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4397096.1300000008</v>
      </c>
      <c r="I78" s="127">
        <f t="shared" si="4"/>
        <v>31500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15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31.15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15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15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15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15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/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15" customHeight="1" x14ac:dyDescent="0.25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/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15" hidden="1" customHeight="1" x14ac:dyDescent="0.25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15" hidden="1" customHeight="1" x14ac:dyDescent="0.25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15" hidden="1" customHeight="1" x14ac:dyDescent="0.25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15" hidden="1" customHeight="1" x14ac:dyDescent="0.25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15" hidden="1" customHeight="1" x14ac:dyDescent="0.25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15" customHeight="1" x14ac:dyDescent="0.25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9" customHeight="1" x14ac:dyDescent="0.25">
      <c r="A93" s="194" t="s">
        <v>305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</row>
    <row r="94" spans="1:16" ht="28.15" customHeight="1" x14ac:dyDescent="0.25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15" customHeight="1" x14ac:dyDescent="0.25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25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15" customHeight="1" x14ac:dyDescent="0.25">
      <c r="A97" s="194" t="s">
        <v>323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</row>
    <row r="98" spans="1:16" ht="31.15" customHeight="1" x14ac:dyDescent="0.25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15" customHeight="1" x14ac:dyDescent="0.25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15" customHeight="1" x14ac:dyDescent="0.25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5" customHeight="1" x14ac:dyDescent="0.25">
      <c r="A101" s="194" t="s">
        <v>319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</row>
    <row r="102" spans="1:16" ht="31.15" customHeight="1" x14ac:dyDescent="0.25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15" customHeight="1" x14ac:dyDescent="0.25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25">
      <c r="A105" s="194" t="s">
        <v>294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6"/>
    </row>
    <row r="106" spans="1:16" ht="28.15" customHeight="1" x14ac:dyDescent="0.25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15" customHeight="1" x14ac:dyDescent="0.25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15" customHeight="1" x14ac:dyDescent="0.25">
      <c r="A108" s="194" t="s">
        <v>315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</row>
    <row r="109" spans="1:16" ht="31.15" hidden="1" customHeight="1" x14ac:dyDescent="0.25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15" customHeight="1" x14ac:dyDescent="0.25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5" customHeight="1" x14ac:dyDescent="0.25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25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15" customHeight="1" x14ac:dyDescent="0.25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15" customHeight="1" x14ac:dyDescent="0.25">
      <c r="A114" s="194" t="s">
        <v>299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/>
      <c r="J115" s="124">
        <f>H115+I115</f>
        <v>587190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15" customHeight="1" x14ac:dyDescent="0.25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0</v>
      </c>
      <c r="J116" s="127">
        <f t="shared" si="15"/>
        <v>587190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25">
      <c r="A117" s="194" t="s">
        <v>253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0" hidden="1" customHeight="1" x14ac:dyDescent="0.25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15" hidden="1" customHeight="1" x14ac:dyDescent="0.25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15" hidden="1" customHeight="1" x14ac:dyDescent="0.25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15" hidden="1" customHeight="1" x14ac:dyDescent="0.25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15" hidden="1" customHeight="1" x14ac:dyDescent="0.25">
      <c r="A122" s="194" t="s">
        <v>197</v>
      </c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6"/>
    </row>
    <row r="123" spans="1:16" s="131" customFormat="1" ht="28.15" hidden="1" customHeight="1" x14ac:dyDescent="0.25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15" hidden="1" customHeight="1" x14ac:dyDescent="0.25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15" hidden="1" customHeight="1" x14ac:dyDescent="0.25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25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15" hidden="1" customHeight="1" x14ac:dyDescent="0.25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25">
      <c r="A130" s="191" t="s">
        <v>257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3"/>
    </row>
    <row r="131" spans="1:16" ht="24" hidden="1" customHeight="1" x14ac:dyDescent="0.25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25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25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25">
      <c r="A138" s="191" t="s">
        <v>259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3"/>
    </row>
    <row r="139" spans="1:16" ht="24" hidden="1" customHeight="1" x14ac:dyDescent="0.25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25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25">
      <c r="G141" s="129" t="s">
        <v>79</v>
      </c>
      <c r="H141" s="127">
        <f t="shared" ref="H141:P141" si="27">H78+H92+H107+H119+H121+H96+H100+H129+H116+H113+H111+H104</f>
        <v>32830366.080000006</v>
      </c>
      <c r="I141" s="127">
        <f t="shared" si="27"/>
        <v>31500</v>
      </c>
      <c r="J141" s="127">
        <f t="shared" si="27"/>
        <v>32861866.080000006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25"/>
    <row r="145" spans="1:7" s="137" customFormat="1" ht="15.75" x14ac:dyDescent="0.25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25">
      <c r="A146" s="110" t="s">
        <v>83</v>
      </c>
      <c r="B146" s="110" t="s">
        <v>81</v>
      </c>
      <c r="F146" s="110" t="s">
        <v>82</v>
      </c>
    </row>
    <row r="148" spans="1:7" s="137" customFormat="1" ht="15.75" x14ac:dyDescent="0.25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25">
      <c r="A149" s="110" t="s">
        <v>83</v>
      </c>
      <c r="B149" s="110" t="s">
        <v>81</v>
      </c>
      <c r="F149" s="110" t="s">
        <v>82</v>
      </c>
    </row>
    <row r="151" spans="1:7" s="137" customFormat="1" ht="15.75" x14ac:dyDescent="0.25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25">
      <c r="A152" s="110" t="s">
        <v>98</v>
      </c>
      <c r="B152" s="110" t="s">
        <v>81</v>
      </c>
      <c r="F152" s="110" t="s">
        <v>82</v>
      </c>
    </row>
    <row r="154" spans="1:7" x14ac:dyDescent="0.25">
      <c r="A154" s="129" t="str">
        <f>L18</f>
        <v>"13" мая 2026 г.</v>
      </c>
    </row>
  </sheetData>
  <mergeCells count="26"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4"/>
  <sheetViews>
    <sheetView view="pageBreakPreview" zoomScale="60" zoomScaleNormal="60" workbookViewId="0">
      <selection activeCell="L16" sqref="L16:P16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271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270</v>
      </c>
      <c r="C22" s="190"/>
      <c r="D22" s="190"/>
      <c r="E22" s="190"/>
      <c r="F22" s="190"/>
      <c r="G22" s="190"/>
      <c r="H22" s="112" t="str">
        <f>L18</f>
        <v>"15" января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"15" января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269</v>
      </c>
      <c r="I34" s="123" t="s">
        <v>218</v>
      </c>
      <c r="J34" s="123" t="s">
        <v>219</v>
      </c>
      <c r="K34" s="123" t="str">
        <f>H34</f>
        <v>на 16.12.2025 г</v>
      </c>
      <c r="L34" s="123" t="s">
        <v>218</v>
      </c>
      <c r="M34" s="123" t="s">
        <v>219</v>
      </c>
      <c r="N34" s="123" t="str">
        <f>H34</f>
        <v>на 16.12.2025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hidden="1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100000</v>
      </c>
      <c r="I49" s="124">
        <v>10000</v>
      </c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4214467.1300000008</v>
      </c>
      <c r="I78" s="127">
        <f t="shared" si="4"/>
        <v>10000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hidden="1" customHeight="1" x14ac:dyDescent="0.25">
      <c r="A79" s="194" t="s">
        <v>234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hidden="1" customHeight="1" x14ac:dyDescent="0.25">
      <c r="A80" s="123" t="s">
        <v>100</v>
      </c>
      <c r="B80" s="123" t="s">
        <v>36</v>
      </c>
      <c r="C80" s="123" t="s">
        <v>37</v>
      </c>
      <c r="D80" s="123" t="s">
        <v>72</v>
      </c>
      <c r="E80" s="123" t="s">
        <v>101</v>
      </c>
      <c r="F80" s="123" t="s">
        <v>102</v>
      </c>
      <c r="G80" s="128">
        <v>254242190000219</v>
      </c>
      <c r="H80" s="124">
        <v>0</v>
      </c>
      <c r="I80" s="124"/>
      <c r="J80" s="124">
        <f t="shared" ref="J80:J92" si="5">H80+I80</f>
        <v>0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hidden="1" customHeight="1" x14ac:dyDescent="0.25">
      <c r="A81" s="123" t="s">
        <v>122</v>
      </c>
      <c r="B81" s="123" t="s">
        <v>36</v>
      </c>
      <c r="C81" s="123" t="s">
        <v>37</v>
      </c>
      <c r="D81" s="123" t="s">
        <v>72</v>
      </c>
      <c r="E81" s="123" t="s">
        <v>101</v>
      </c>
      <c r="F81" s="123" t="s">
        <v>115</v>
      </c>
      <c r="G81" s="128">
        <v>254242190000219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hidden="1" customHeight="1" x14ac:dyDescent="0.25">
      <c r="A82" s="123" t="s">
        <v>39</v>
      </c>
      <c r="B82" s="123" t="s">
        <v>36</v>
      </c>
      <c r="C82" s="123" t="s">
        <v>37</v>
      </c>
      <c r="D82" s="123" t="s">
        <v>72</v>
      </c>
      <c r="E82" s="123" t="s">
        <v>103</v>
      </c>
      <c r="F82" s="123" t="s">
        <v>104</v>
      </c>
      <c r="G82" s="128">
        <v>254242190000219</v>
      </c>
      <c r="H82" s="124">
        <v>0</v>
      </c>
      <c r="I82" s="124"/>
      <c r="J82" s="124">
        <f t="shared" si="5"/>
        <v>0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72</v>
      </c>
      <c r="E83" s="123" t="s">
        <v>41</v>
      </c>
      <c r="F83" s="123">
        <v>221200</v>
      </c>
      <c r="G83" s="128">
        <v>254242190000219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72</v>
      </c>
      <c r="E84" s="123" t="s">
        <v>41</v>
      </c>
      <c r="F84" s="123" t="s">
        <v>131</v>
      </c>
      <c r="G84" s="128">
        <v>254242190000219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72</v>
      </c>
      <c r="E85" s="123" t="s">
        <v>41</v>
      </c>
      <c r="F85" s="123" t="s">
        <v>84</v>
      </c>
      <c r="G85" s="128">
        <v>254242190000219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72</v>
      </c>
      <c r="E86" s="123" t="s">
        <v>41</v>
      </c>
      <c r="F86" s="123" t="s">
        <v>76</v>
      </c>
      <c r="G86" s="128">
        <v>254242190000219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hidden="1" customHeight="1" x14ac:dyDescent="0.25">
      <c r="A87" s="123" t="s">
        <v>117</v>
      </c>
      <c r="B87" s="123" t="s">
        <v>36</v>
      </c>
      <c r="C87" s="123" t="s">
        <v>37</v>
      </c>
      <c r="D87" s="123" t="s">
        <v>72</v>
      </c>
      <c r="E87" s="123" t="s">
        <v>41</v>
      </c>
      <c r="F87" s="123" t="s">
        <v>116</v>
      </c>
      <c r="G87" s="128">
        <v>254242190000219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72</v>
      </c>
      <c r="E88" s="123" t="s">
        <v>41</v>
      </c>
      <c r="F88" s="123" t="s">
        <v>78</v>
      </c>
      <c r="G88" s="128">
        <v>254242190000219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72</v>
      </c>
      <c r="E89" s="123" t="s">
        <v>41</v>
      </c>
      <c r="F89" s="123" t="s">
        <v>133</v>
      </c>
      <c r="G89" s="128">
        <v>254242190000219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72</v>
      </c>
      <c r="E90" s="123" t="s">
        <v>41</v>
      </c>
      <c r="F90" s="123" t="s">
        <v>88</v>
      </c>
      <c r="G90" s="128">
        <v>254242190000219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72</v>
      </c>
      <c r="E91" s="123" t="s">
        <v>41</v>
      </c>
      <c r="F91" s="123" t="s">
        <v>90</v>
      </c>
      <c r="G91" s="128">
        <v>254242190000219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72</v>
      </c>
      <c r="E92" s="123">
        <v>244</v>
      </c>
      <c r="F92" s="123" t="s">
        <v>107</v>
      </c>
      <c r="G92" s="128">
        <v>254242190000219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hidden="1" customHeight="1" x14ac:dyDescent="0.25">
      <c r="A93" s="125" t="s">
        <v>165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0</v>
      </c>
      <c r="J93" s="127">
        <f t="shared" si="8"/>
        <v>0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hidden="1" customHeight="1" x14ac:dyDescent="0.25">
      <c r="A94" s="194" t="s">
        <v>237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hidden="1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hidden="1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25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25">
      <c r="A98" s="194" t="s">
        <v>239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hidden="1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hidden="1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25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hidden="1" customHeight="1" x14ac:dyDescent="0.25">
      <c r="A102" s="194" t="s">
        <v>242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7" hidden="1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hidden="1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25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25">
      <c r="A106" s="194" t="s">
        <v>245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4" hidden="1" customHeight="1" x14ac:dyDescent="0.25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" hidden="1" customHeight="1" x14ac:dyDescent="0.25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25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25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25">
      <c r="A111" s="191" t="s">
        <v>248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3"/>
    </row>
    <row r="112" spans="1:16" ht="24" hidden="1" customHeight="1" x14ac:dyDescent="0.25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25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25">
      <c r="A114" s="194" t="s">
        <v>251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hidden="1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25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25">
      <c r="A117" s="194" t="s">
        <v>253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0" hidden="1" customHeight="1" x14ac:dyDescent="0.25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15" hidden="1" customHeight="1" x14ac:dyDescent="0.25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15" hidden="1" customHeight="1" x14ac:dyDescent="0.25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15" hidden="1" customHeight="1" x14ac:dyDescent="0.25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15" hidden="1" customHeight="1" x14ac:dyDescent="0.25">
      <c r="A122" s="194" t="s">
        <v>197</v>
      </c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6"/>
    </row>
    <row r="123" spans="1:16" s="131" customFormat="1" ht="28.15" hidden="1" customHeight="1" x14ac:dyDescent="0.25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15" hidden="1" customHeight="1" x14ac:dyDescent="0.25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15" hidden="1" customHeight="1" x14ac:dyDescent="0.25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25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25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25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15" hidden="1" customHeight="1" x14ac:dyDescent="0.25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25">
      <c r="A130" s="191" t="s">
        <v>257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3"/>
    </row>
    <row r="131" spans="1:16" ht="24" hidden="1" customHeight="1" x14ac:dyDescent="0.25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25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25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25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25">
      <c r="A138" s="191" t="s">
        <v>259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3"/>
    </row>
    <row r="139" spans="1:16" ht="24" hidden="1" customHeight="1" x14ac:dyDescent="0.25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25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25">
      <c r="G141" s="129" t="s">
        <v>79</v>
      </c>
      <c r="H141" s="127">
        <f t="shared" ref="H141:P141" si="26">H78+H93+H110+H113+H116+H119+H121+H105+H97+H101+H129</f>
        <v>4214467.1300000008</v>
      </c>
      <c r="I141" s="127">
        <f t="shared" si="26"/>
        <v>10000</v>
      </c>
      <c r="J141" s="127">
        <f t="shared" si="26"/>
        <v>4224467.1300000008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25"/>
    <row r="145" spans="1:7" s="137" customFormat="1" ht="15.75" x14ac:dyDescent="0.25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25">
      <c r="B146" s="110" t="s">
        <v>81</v>
      </c>
      <c r="F146" s="110" t="s">
        <v>82</v>
      </c>
    </row>
    <row r="148" spans="1:7" s="137" customFormat="1" ht="15.75" x14ac:dyDescent="0.25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25">
      <c r="A149" s="110" t="s">
        <v>83</v>
      </c>
      <c r="B149" s="110" t="s">
        <v>81</v>
      </c>
      <c r="F149" s="110" t="s">
        <v>82</v>
      </c>
    </row>
    <row r="151" spans="1:7" s="137" customFormat="1" ht="15.75" x14ac:dyDescent="0.25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25">
      <c r="A152" s="110" t="s">
        <v>98</v>
      </c>
      <c r="B152" s="110" t="s">
        <v>81</v>
      </c>
      <c r="F152" s="110" t="s">
        <v>82</v>
      </c>
    </row>
    <row r="154" spans="1:7" x14ac:dyDescent="0.25">
      <c r="A154" s="129" t="str">
        <f>L18</f>
        <v>"15" января 2026 г.</v>
      </c>
    </row>
  </sheetData>
  <mergeCells count="26"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154"/>
  <sheetViews>
    <sheetView view="pageBreakPreview" topLeftCell="A98" zoomScale="60" zoomScaleNormal="70" workbookViewId="0">
      <selection activeCell="K149" sqref="K149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365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366</v>
      </c>
      <c r="C22" s="190"/>
      <c r="D22" s="190"/>
      <c r="E22" s="190"/>
      <c r="F22" s="190"/>
      <c r="G22" s="190"/>
      <c r="H22" s="112" t="str">
        <f>L18</f>
        <v>"14" мая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"14" мая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15" customHeight="1" x14ac:dyDescent="0.25"/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367</v>
      </c>
      <c r="I34" s="123" t="s">
        <v>218</v>
      </c>
      <c r="J34" s="123" t="s">
        <v>219</v>
      </c>
      <c r="K34" s="123" t="str">
        <f>H34</f>
        <v>на 13.05.2026 г</v>
      </c>
      <c r="L34" s="123" t="s">
        <v>218</v>
      </c>
      <c r="M34" s="123" t="s">
        <v>219</v>
      </c>
      <c r="N34" s="123" t="str">
        <f>H34</f>
        <v>на 13.05.2026 г</v>
      </c>
      <c r="O34" s="123" t="s">
        <v>218</v>
      </c>
      <c r="P34" s="123" t="s">
        <v>219</v>
      </c>
    </row>
    <row r="35" spans="1:16" ht="21.6" customHeight="1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15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15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31.15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15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15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15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15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/>
      <c r="J85" s="124">
        <f>H85+I85</f>
        <v>2500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15" customHeight="1" x14ac:dyDescent="0.25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/>
      <c r="J86" s="124">
        <f t="shared" si="5"/>
        <v>297500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15" hidden="1" customHeight="1" x14ac:dyDescent="0.25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15" hidden="1" customHeight="1" x14ac:dyDescent="0.25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15" hidden="1" customHeight="1" x14ac:dyDescent="0.25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15" hidden="1" customHeight="1" x14ac:dyDescent="0.25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15" hidden="1" customHeight="1" x14ac:dyDescent="0.25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15" customHeight="1" x14ac:dyDescent="0.25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9" customHeight="1" x14ac:dyDescent="0.25">
      <c r="A93" s="194" t="s">
        <v>305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</row>
    <row r="94" spans="1:16" ht="28.15" customHeight="1" x14ac:dyDescent="0.25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15" customHeight="1" x14ac:dyDescent="0.25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25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15" customHeight="1" x14ac:dyDescent="0.25">
      <c r="A97" s="194" t="s">
        <v>323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</row>
    <row r="98" spans="1:16" ht="31.15" customHeight="1" x14ac:dyDescent="0.25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15" customHeight="1" x14ac:dyDescent="0.25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15" customHeight="1" x14ac:dyDescent="0.25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5" customHeight="1" x14ac:dyDescent="0.25">
      <c r="A101" s="194" t="s">
        <v>319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</row>
    <row r="102" spans="1:16" ht="31.15" customHeight="1" x14ac:dyDescent="0.25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15" customHeight="1" x14ac:dyDescent="0.25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25">
      <c r="A105" s="194" t="s">
        <v>294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6"/>
    </row>
    <row r="106" spans="1:16" ht="28.15" customHeight="1" x14ac:dyDescent="0.25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15" customHeight="1" x14ac:dyDescent="0.25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15" customHeight="1" x14ac:dyDescent="0.25">
      <c r="A108" s="194" t="s">
        <v>315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</row>
    <row r="109" spans="1:16" ht="31.15" hidden="1" customHeight="1" x14ac:dyDescent="0.25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15" customHeight="1" x14ac:dyDescent="0.25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5" customHeight="1" x14ac:dyDescent="0.25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25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15" customHeight="1" x14ac:dyDescent="0.25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15" customHeight="1" x14ac:dyDescent="0.25">
      <c r="A114" s="194" t="s">
        <v>299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587190</v>
      </c>
      <c r="I115" s="124">
        <v>805</v>
      </c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15" customHeight="1" x14ac:dyDescent="0.25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587190</v>
      </c>
      <c r="I116" s="127">
        <f t="shared" si="15"/>
        <v>805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25">
      <c r="A117" s="194" t="s">
        <v>253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0" hidden="1" customHeight="1" x14ac:dyDescent="0.25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15" hidden="1" customHeight="1" x14ac:dyDescent="0.25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15" hidden="1" customHeight="1" x14ac:dyDescent="0.25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15" hidden="1" customHeight="1" x14ac:dyDescent="0.25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15" hidden="1" customHeight="1" x14ac:dyDescent="0.25">
      <c r="A122" s="194" t="s">
        <v>197</v>
      </c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6"/>
    </row>
    <row r="123" spans="1:16" s="131" customFormat="1" ht="28.15" hidden="1" customHeight="1" x14ac:dyDescent="0.25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15" hidden="1" customHeight="1" x14ac:dyDescent="0.25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15" hidden="1" customHeight="1" x14ac:dyDescent="0.25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25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15" hidden="1" customHeight="1" x14ac:dyDescent="0.25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25">
      <c r="A130" s="191" t="s">
        <v>257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3"/>
    </row>
    <row r="131" spans="1:16" ht="24" hidden="1" customHeight="1" x14ac:dyDescent="0.25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25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25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25">
      <c r="A138" s="191" t="s">
        <v>259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3"/>
    </row>
    <row r="139" spans="1:16" ht="24" hidden="1" customHeight="1" x14ac:dyDescent="0.25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25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25">
      <c r="G141" s="129" t="s">
        <v>79</v>
      </c>
      <c r="H141" s="127">
        <f t="shared" ref="H141:P141" si="27">H78+H92+H107+H119+H121+H96+H100+H129+H116+H113+H111+H104</f>
        <v>32861866.080000006</v>
      </c>
      <c r="I141" s="127">
        <f t="shared" si="27"/>
        <v>805</v>
      </c>
      <c r="J141" s="127">
        <f t="shared" si="27"/>
        <v>32862671.080000006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25"/>
    <row r="145" spans="1:7" s="137" customFormat="1" ht="15.75" x14ac:dyDescent="0.25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25">
      <c r="A146" s="110" t="s">
        <v>83</v>
      </c>
      <c r="B146" s="110" t="s">
        <v>81</v>
      </c>
      <c r="F146" s="110" t="s">
        <v>82</v>
      </c>
    </row>
    <row r="148" spans="1:7" s="137" customFormat="1" ht="15.75" x14ac:dyDescent="0.25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25">
      <c r="A149" s="110" t="s">
        <v>83</v>
      </c>
      <c r="B149" s="110" t="s">
        <v>81</v>
      </c>
      <c r="F149" s="110" t="s">
        <v>82</v>
      </c>
    </row>
    <row r="151" spans="1:7" s="137" customFormat="1" ht="15.75" x14ac:dyDescent="0.25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25">
      <c r="A152" s="110" t="s">
        <v>98</v>
      </c>
      <c r="B152" s="110" t="s">
        <v>81</v>
      </c>
      <c r="F152" s="110" t="s">
        <v>82</v>
      </c>
    </row>
    <row r="154" spans="1:7" x14ac:dyDescent="0.25">
      <c r="A154" s="129" t="str">
        <f>L18</f>
        <v>"14"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154"/>
  <sheetViews>
    <sheetView view="pageBreakPreview" topLeftCell="A104" zoomScale="60" zoomScaleNormal="70" workbookViewId="0">
      <selection activeCell="J85" sqref="J85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368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369</v>
      </c>
      <c r="C22" s="190"/>
      <c r="D22" s="190"/>
      <c r="E22" s="190"/>
      <c r="F22" s="190"/>
      <c r="G22" s="190"/>
      <c r="H22" s="112" t="str">
        <f>L18</f>
        <v>"15" мая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"15" мая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15" customHeight="1" x14ac:dyDescent="0.25"/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370</v>
      </c>
      <c r="I34" s="123" t="s">
        <v>218</v>
      </c>
      <c r="J34" s="123" t="s">
        <v>219</v>
      </c>
      <c r="K34" s="123" t="str">
        <f>H34</f>
        <v>на 14.05.2026 г</v>
      </c>
      <c r="L34" s="123" t="s">
        <v>218</v>
      </c>
      <c r="M34" s="123" t="s">
        <v>219</v>
      </c>
      <c r="N34" s="123" t="str">
        <f>H34</f>
        <v>на 14.05.2026 г</v>
      </c>
      <c r="O34" s="123" t="s">
        <v>218</v>
      </c>
      <c r="P34" s="123" t="s">
        <v>219</v>
      </c>
    </row>
    <row r="35" spans="1:16" ht="21.6" customHeight="1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15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15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31.15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15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15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15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/>
      <c r="J84" s="124">
        <f>H84+I84</f>
        <v>24000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15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2500</v>
      </c>
      <c r="I85" s="124">
        <v>60375</v>
      </c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15" customHeight="1" x14ac:dyDescent="0.25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297500</v>
      </c>
      <c r="I86" s="124">
        <v>-60375</v>
      </c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15" hidden="1" customHeight="1" x14ac:dyDescent="0.25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15" hidden="1" customHeight="1" x14ac:dyDescent="0.25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15" hidden="1" customHeight="1" x14ac:dyDescent="0.25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15" hidden="1" customHeight="1" x14ac:dyDescent="0.25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15" hidden="1" customHeight="1" x14ac:dyDescent="0.25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15" customHeight="1" x14ac:dyDescent="0.25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0</v>
      </c>
      <c r="J92" s="127">
        <f t="shared" si="8"/>
        <v>23911629.240000002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9" customHeight="1" x14ac:dyDescent="0.25">
      <c r="A93" s="194" t="s">
        <v>305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</row>
    <row r="94" spans="1:16" ht="28.15" customHeight="1" x14ac:dyDescent="0.25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15" customHeight="1" x14ac:dyDescent="0.25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25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15" customHeight="1" x14ac:dyDescent="0.25">
      <c r="A97" s="194" t="s">
        <v>323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</row>
    <row r="98" spans="1:16" ht="31.15" customHeight="1" x14ac:dyDescent="0.25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15" customHeight="1" x14ac:dyDescent="0.25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15" customHeight="1" x14ac:dyDescent="0.25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5" customHeight="1" x14ac:dyDescent="0.25">
      <c r="A101" s="194" t="s">
        <v>319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</row>
    <row r="102" spans="1:16" ht="31.15" customHeight="1" x14ac:dyDescent="0.25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15" customHeight="1" x14ac:dyDescent="0.25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25">
      <c r="A105" s="194" t="s">
        <v>294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6"/>
    </row>
    <row r="106" spans="1:16" ht="28.15" customHeight="1" x14ac:dyDescent="0.25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15" customHeight="1" x14ac:dyDescent="0.25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15" customHeight="1" x14ac:dyDescent="0.25">
      <c r="A108" s="194" t="s">
        <v>315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</row>
    <row r="109" spans="1:16" ht="31.15" hidden="1" customHeight="1" x14ac:dyDescent="0.25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15" customHeight="1" x14ac:dyDescent="0.25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5" customHeight="1" x14ac:dyDescent="0.25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25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15" customHeight="1" x14ac:dyDescent="0.25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15" customHeight="1" x14ac:dyDescent="0.25">
      <c r="A114" s="194" t="s">
        <v>299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15" customHeight="1" x14ac:dyDescent="0.25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25">
      <c r="A117" s="194" t="s">
        <v>253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0" hidden="1" customHeight="1" x14ac:dyDescent="0.25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15" hidden="1" customHeight="1" x14ac:dyDescent="0.25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15" hidden="1" customHeight="1" x14ac:dyDescent="0.25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15" hidden="1" customHeight="1" x14ac:dyDescent="0.25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15" hidden="1" customHeight="1" x14ac:dyDescent="0.25">
      <c r="A122" s="194" t="s">
        <v>197</v>
      </c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6"/>
    </row>
    <row r="123" spans="1:16" s="131" customFormat="1" ht="28.15" hidden="1" customHeight="1" x14ac:dyDescent="0.25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15" hidden="1" customHeight="1" x14ac:dyDescent="0.25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15" hidden="1" customHeight="1" x14ac:dyDescent="0.25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25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15" hidden="1" customHeight="1" x14ac:dyDescent="0.25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25">
      <c r="A130" s="191" t="s">
        <v>257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3"/>
    </row>
    <row r="131" spans="1:16" ht="24" hidden="1" customHeight="1" x14ac:dyDescent="0.25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25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25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25">
      <c r="A138" s="191" t="s">
        <v>259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3"/>
    </row>
    <row r="139" spans="1:16" ht="24" hidden="1" customHeight="1" x14ac:dyDescent="0.25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25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25">
      <c r="G141" s="129" t="s">
        <v>79</v>
      </c>
      <c r="H141" s="127">
        <f t="shared" ref="H141:P141" si="27">H78+H92+H107+H119+H121+H96+H100+H129+H116+H113+H111+H104</f>
        <v>32862671.080000006</v>
      </c>
      <c r="I141" s="127">
        <f t="shared" si="27"/>
        <v>0</v>
      </c>
      <c r="J141" s="127">
        <f t="shared" si="27"/>
        <v>32862671.080000006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25"/>
    <row r="145" spans="1:7" s="137" customFormat="1" ht="15.75" x14ac:dyDescent="0.25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25">
      <c r="A146" s="110" t="s">
        <v>83</v>
      </c>
      <c r="B146" s="110" t="s">
        <v>81</v>
      </c>
      <c r="F146" s="110" t="s">
        <v>82</v>
      </c>
    </row>
    <row r="148" spans="1:7" s="137" customFormat="1" ht="15.75" x14ac:dyDescent="0.25">
      <c r="A148" s="136" t="s">
        <v>336</v>
      </c>
      <c r="B148" s="136"/>
      <c r="C148" s="136"/>
      <c r="D148" s="136"/>
      <c r="E148" s="136"/>
      <c r="F148" s="136" t="s">
        <v>363</v>
      </c>
      <c r="G148" s="136"/>
    </row>
    <row r="149" spans="1:7" x14ac:dyDescent="0.25">
      <c r="A149" s="110" t="s">
        <v>83</v>
      </c>
      <c r="B149" s="110" t="s">
        <v>81</v>
      </c>
      <c r="F149" s="110" t="s">
        <v>82</v>
      </c>
    </row>
    <row r="151" spans="1:7" s="137" customFormat="1" ht="15.75" x14ac:dyDescent="0.25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25">
      <c r="A152" s="110" t="s">
        <v>98</v>
      </c>
      <c r="B152" s="110" t="s">
        <v>81</v>
      </c>
      <c r="F152" s="110" t="s">
        <v>82</v>
      </c>
    </row>
    <row r="154" spans="1:7" x14ac:dyDescent="0.25">
      <c r="A154" s="129" t="str">
        <f>L18</f>
        <v>"15" мая 2026 г.</v>
      </c>
    </row>
  </sheetData>
  <mergeCells count="26"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154"/>
  <sheetViews>
    <sheetView view="pageBreakPreview" topLeftCell="A67" zoomScale="60" zoomScaleNormal="70" workbookViewId="0">
      <selection activeCell="I85" sqref="I85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371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372</v>
      </c>
      <c r="C22" s="190"/>
      <c r="D22" s="190"/>
      <c r="E22" s="190"/>
      <c r="F22" s="190"/>
      <c r="G22" s="190"/>
      <c r="H22" s="112" t="str">
        <f>L18</f>
        <v>"18" мая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"18" мая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15" customHeight="1" x14ac:dyDescent="0.25"/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373</v>
      </c>
      <c r="I34" s="123" t="s">
        <v>218</v>
      </c>
      <c r="J34" s="123" t="s">
        <v>219</v>
      </c>
      <c r="K34" s="123" t="str">
        <f>H34</f>
        <v>на 15.05.2026 г</v>
      </c>
      <c r="L34" s="123" t="s">
        <v>218</v>
      </c>
      <c r="M34" s="123" t="s">
        <v>219</v>
      </c>
      <c r="N34" s="123" t="str">
        <f>H34</f>
        <v>на 15.05.2026 г</v>
      </c>
      <c r="O34" s="123" t="s">
        <v>218</v>
      </c>
      <c r="P34" s="123" t="s">
        <v>219</v>
      </c>
    </row>
    <row r="35" spans="1:16" ht="21.6" customHeight="1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15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0</v>
      </c>
      <c r="J78" s="127">
        <f t="shared" si="4"/>
        <v>4428596.1300000008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15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31.15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15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15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15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24000</v>
      </c>
      <c r="I84" s="124">
        <v>136000</v>
      </c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15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15" customHeight="1" x14ac:dyDescent="0.25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15" hidden="1" customHeight="1" x14ac:dyDescent="0.25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15" hidden="1" customHeight="1" x14ac:dyDescent="0.25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15" hidden="1" customHeight="1" x14ac:dyDescent="0.25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15" hidden="1" customHeight="1" x14ac:dyDescent="0.25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15" hidden="1" customHeight="1" x14ac:dyDescent="0.25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15" customHeight="1" x14ac:dyDescent="0.25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23911629.240000002</v>
      </c>
      <c r="I92" s="127">
        <f t="shared" ref="I92:P92" si="8">SUM(I80:I91)</f>
        <v>136000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9" customHeight="1" x14ac:dyDescent="0.25">
      <c r="A93" s="194" t="s">
        <v>305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</row>
    <row r="94" spans="1:16" ht="28.15" customHeight="1" x14ac:dyDescent="0.25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15" customHeight="1" x14ac:dyDescent="0.25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25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15" customHeight="1" x14ac:dyDescent="0.25">
      <c r="A97" s="194" t="s">
        <v>323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</row>
    <row r="98" spans="1:16" ht="31.15" customHeight="1" x14ac:dyDescent="0.25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15" customHeight="1" x14ac:dyDescent="0.25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15" customHeight="1" x14ac:dyDescent="0.25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5" customHeight="1" x14ac:dyDescent="0.25">
      <c r="A101" s="194" t="s">
        <v>319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</row>
    <row r="102" spans="1:16" ht="31.15" customHeight="1" x14ac:dyDescent="0.25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15" customHeight="1" x14ac:dyDescent="0.25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25">
      <c r="A105" s="194" t="s">
        <v>294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6"/>
    </row>
    <row r="106" spans="1:16" ht="28.15" customHeight="1" x14ac:dyDescent="0.25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15" customHeight="1" x14ac:dyDescent="0.25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15" customHeight="1" x14ac:dyDescent="0.25">
      <c r="A108" s="194" t="s">
        <v>315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</row>
    <row r="109" spans="1:16" ht="31.15" hidden="1" customHeight="1" x14ac:dyDescent="0.25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15" customHeight="1" x14ac:dyDescent="0.25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5" customHeight="1" x14ac:dyDescent="0.25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25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15" customHeight="1" x14ac:dyDescent="0.25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15" customHeight="1" x14ac:dyDescent="0.25">
      <c r="A114" s="194" t="s">
        <v>299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15" customHeight="1" x14ac:dyDescent="0.25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4" hidden="1" customHeight="1" x14ac:dyDescent="0.25">
      <c r="A117" s="194" t="s">
        <v>253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0" hidden="1" customHeight="1" x14ac:dyDescent="0.25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15" hidden="1" customHeight="1" x14ac:dyDescent="0.25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6">SUM(L118:L118)</f>
        <v>0</v>
      </c>
      <c r="M119" s="127">
        <f t="shared" si="16"/>
        <v>0</v>
      </c>
      <c r="N119" s="127">
        <f t="shared" si="16"/>
        <v>0</v>
      </c>
      <c r="O119" s="127">
        <f t="shared" si="16"/>
        <v>0</v>
      </c>
      <c r="P119" s="127">
        <f t="shared" si="16"/>
        <v>0</v>
      </c>
    </row>
    <row r="120" spans="1:16" ht="31.15" hidden="1" customHeight="1" x14ac:dyDescent="0.25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15" hidden="1" customHeight="1" x14ac:dyDescent="0.25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7">SUM(H120:H120)</f>
        <v>0</v>
      </c>
      <c r="I121" s="127">
        <f t="shared" si="17"/>
        <v>0</v>
      </c>
      <c r="J121" s="127">
        <f t="shared" si="17"/>
        <v>0</v>
      </c>
      <c r="K121" s="127">
        <f t="shared" si="17"/>
        <v>0</v>
      </c>
      <c r="L121" s="127">
        <f t="shared" si="17"/>
        <v>0</v>
      </c>
      <c r="M121" s="127">
        <f t="shared" si="17"/>
        <v>0</v>
      </c>
      <c r="N121" s="127">
        <f t="shared" si="17"/>
        <v>0</v>
      </c>
      <c r="O121" s="127">
        <f t="shared" si="17"/>
        <v>0</v>
      </c>
      <c r="P121" s="127">
        <f t="shared" si="17"/>
        <v>0</v>
      </c>
    </row>
    <row r="122" spans="1:16" s="131" customFormat="1" ht="28.15" hidden="1" customHeight="1" x14ac:dyDescent="0.25">
      <c r="A122" s="194" t="s">
        <v>197</v>
      </c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6"/>
    </row>
    <row r="123" spans="1:16" s="131" customFormat="1" ht="28.15" hidden="1" customHeight="1" x14ac:dyDescent="0.25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8">H123+I123</f>
        <v>0</v>
      </c>
      <c r="K123" s="133">
        <v>0</v>
      </c>
      <c r="L123" s="133"/>
      <c r="M123" s="133">
        <f t="shared" ref="M123:M128" si="19">K123+L123</f>
        <v>0</v>
      </c>
      <c r="N123" s="133">
        <v>0</v>
      </c>
      <c r="O123" s="133"/>
      <c r="P123" s="133">
        <f t="shared" ref="P123:P128" si="20">N123+O123</f>
        <v>0</v>
      </c>
    </row>
    <row r="124" spans="1:16" s="131" customFormat="1" ht="28.15" hidden="1" customHeight="1" x14ac:dyDescent="0.25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8"/>
        <v>0</v>
      </c>
      <c r="K124" s="133">
        <v>0</v>
      </c>
      <c r="L124" s="133"/>
      <c r="M124" s="133">
        <f t="shared" si="19"/>
        <v>0</v>
      </c>
      <c r="N124" s="133">
        <v>0</v>
      </c>
      <c r="O124" s="133"/>
      <c r="P124" s="133">
        <f t="shared" si="20"/>
        <v>0</v>
      </c>
    </row>
    <row r="125" spans="1:16" s="131" customFormat="1" ht="28.15" hidden="1" customHeight="1" x14ac:dyDescent="0.25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4.6" hidden="1" customHeight="1" x14ac:dyDescent="0.25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8.15" hidden="1" customHeight="1" x14ac:dyDescent="0.25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1">SUM(H123:H128)</f>
        <v>0</v>
      </c>
      <c r="I129" s="127">
        <f t="shared" si="21"/>
        <v>0</v>
      </c>
      <c r="J129" s="127">
        <f t="shared" si="21"/>
        <v>0</v>
      </c>
      <c r="K129" s="127">
        <f t="shared" si="21"/>
        <v>0</v>
      </c>
      <c r="L129" s="127">
        <f t="shared" si="21"/>
        <v>0</v>
      </c>
      <c r="M129" s="127">
        <f t="shared" si="21"/>
        <v>0</v>
      </c>
      <c r="N129" s="127">
        <f t="shared" si="21"/>
        <v>0</v>
      </c>
      <c r="O129" s="127">
        <f t="shared" si="21"/>
        <v>0</v>
      </c>
      <c r="P129" s="127">
        <f t="shared" si="21"/>
        <v>0</v>
      </c>
    </row>
    <row r="130" spans="1:16" ht="24" hidden="1" customHeight="1" x14ac:dyDescent="0.25">
      <c r="A130" s="191" t="s">
        <v>257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3"/>
    </row>
    <row r="131" spans="1:16" ht="24" hidden="1" customHeight="1" x14ac:dyDescent="0.25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2">H131+I131</f>
        <v>0</v>
      </c>
      <c r="K131" s="124">
        <v>0</v>
      </c>
      <c r="L131" s="124"/>
      <c r="M131" s="124">
        <f t="shared" ref="M131:M136" si="23">K131+L131</f>
        <v>0</v>
      </c>
      <c r="N131" s="124">
        <v>0</v>
      </c>
      <c r="O131" s="124"/>
      <c r="P131" s="124">
        <f t="shared" ref="P131:P136" si="24">N131+O131</f>
        <v>0</v>
      </c>
    </row>
    <row r="132" spans="1:16" ht="24" hidden="1" customHeight="1" x14ac:dyDescent="0.25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2"/>
        <v>0</v>
      </c>
      <c r="K132" s="124">
        <v>0</v>
      </c>
      <c r="L132" s="124"/>
      <c r="M132" s="124">
        <f t="shared" si="23"/>
        <v>0</v>
      </c>
      <c r="N132" s="124">
        <v>0</v>
      </c>
      <c r="O132" s="124"/>
      <c r="P132" s="124">
        <f t="shared" si="24"/>
        <v>0</v>
      </c>
    </row>
    <row r="133" spans="1:16" ht="24" hidden="1" customHeight="1" x14ac:dyDescent="0.25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5">SUM(H131:H136)</f>
        <v>0</v>
      </c>
      <c r="I137" s="130">
        <f t="shared" si="25"/>
        <v>0</v>
      </c>
      <c r="J137" s="130">
        <f t="shared" si="25"/>
        <v>0</v>
      </c>
      <c r="K137" s="130">
        <f t="shared" si="25"/>
        <v>0</v>
      </c>
      <c r="L137" s="130">
        <f t="shared" si="25"/>
        <v>0</v>
      </c>
      <c r="M137" s="130">
        <f t="shared" si="25"/>
        <v>0</v>
      </c>
      <c r="N137" s="130">
        <f t="shared" si="25"/>
        <v>0</v>
      </c>
      <c r="O137" s="130">
        <f t="shared" si="25"/>
        <v>0</v>
      </c>
      <c r="P137" s="130">
        <f t="shared" si="25"/>
        <v>0</v>
      </c>
    </row>
    <row r="138" spans="1:16" ht="24" hidden="1" customHeight="1" x14ac:dyDescent="0.25">
      <c r="A138" s="191" t="s">
        <v>259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3"/>
    </row>
    <row r="139" spans="1:16" ht="24" hidden="1" customHeight="1" x14ac:dyDescent="0.25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25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6">SUM(H139)</f>
        <v>0</v>
      </c>
      <c r="I140" s="130">
        <f t="shared" si="26"/>
        <v>0</v>
      </c>
      <c r="J140" s="130">
        <f t="shared" si="26"/>
        <v>0</v>
      </c>
      <c r="K140" s="130">
        <f t="shared" si="26"/>
        <v>0</v>
      </c>
      <c r="L140" s="130">
        <f t="shared" si="26"/>
        <v>0</v>
      </c>
      <c r="M140" s="130">
        <f t="shared" si="26"/>
        <v>0</v>
      </c>
      <c r="N140" s="130">
        <f t="shared" si="26"/>
        <v>0</v>
      </c>
      <c r="O140" s="130">
        <f t="shared" si="26"/>
        <v>0</v>
      </c>
      <c r="P140" s="130">
        <f t="shared" si="26"/>
        <v>0</v>
      </c>
    </row>
    <row r="141" spans="1:16" ht="24.6" customHeight="1" x14ac:dyDescent="0.25">
      <c r="G141" s="129" t="s">
        <v>79</v>
      </c>
      <c r="H141" s="127">
        <f t="shared" ref="H141:P141" si="27">H78+H92+H107+H119+H121+H96+H100+H129+H116+H113+H111+H104</f>
        <v>32862671.080000006</v>
      </c>
      <c r="I141" s="127">
        <f t="shared" si="27"/>
        <v>136000</v>
      </c>
      <c r="J141" s="127">
        <f t="shared" si="27"/>
        <v>32998671.080000006</v>
      </c>
      <c r="K141" s="127">
        <f t="shared" si="27"/>
        <v>4604820.33</v>
      </c>
      <c r="L141" s="127">
        <f t="shared" si="27"/>
        <v>0</v>
      </c>
      <c r="M141" s="127">
        <f t="shared" si="27"/>
        <v>4604820.33</v>
      </c>
      <c r="N141" s="127">
        <f t="shared" si="27"/>
        <v>5048612.8600000013</v>
      </c>
      <c r="O141" s="127">
        <f t="shared" si="27"/>
        <v>0</v>
      </c>
      <c r="P141" s="127">
        <f t="shared" si="27"/>
        <v>5048612.8600000013</v>
      </c>
    </row>
    <row r="143" spans="1:16" hidden="1" x14ac:dyDescent="0.25"/>
    <row r="145" spans="1:7" s="137" customFormat="1" ht="15.75" x14ac:dyDescent="0.25">
      <c r="A145" s="136" t="s">
        <v>335</v>
      </c>
      <c r="B145" s="136"/>
      <c r="C145" s="136"/>
      <c r="D145" s="136"/>
      <c r="E145" s="136"/>
      <c r="F145" s="136" t="s">
        <v>265</v>
      </c>
      <c r="G145" s="136"/>
    </row>
    <row r="146" spans="1:7" x14ac:dyDescent="0.25">
      <c r="A146" s="110" t="s">
        <v>83</v>
      </c>
      <c r="B146" s="110" t="s">
        <v>81</v>
      </c>
      <c r="F146" s="110" t="s">
        <v>82</v>
      </c>
    </row>
    <row r="148" spans="1:7" s="137" customFormat="1" ht="15.75" x14ac:dyDescent="0.25">
      <c r="A148" s="136" t="s">
        <v>336</v>
      </c>
      <c r="B148" s="136"/>
      <c r="C148" s="136"/>
      <c r="D148" s="136"/>
      <c r="E148" s="136"/>
      <c r="F148" s="136" t="s">
        <v>266</v>
      </c>
      <c r="G148" s="136"/>
    </row>
    <row r="149" spans="1:7" x14ac:dyDescent="0.25">
      <c r="A149" s="110" t="s">
        <v>83</v>
      </c>
      <c r="B149" s="110" t="s">
        <v>81</v>
      </c>
      <c r="F149" s="110" t="s">
        <v>82</v>
      </c>
    </row>
    <row r="151" spans="1:7" s="137" customFormat="1" ht="15.75" x14ac:dyDescent="0.25">
      <c r="A151" s="136" t="s">
        <v>337</v>
      </c>
      <c r="B151" s="136"/>
      <c r="C151" s="136"/>
      <c r="D151" s="136"/>
      <c r="E151" s="136"/>
      <c r="F151" s="136" t="s">
        <v>267</v>
      </c>
      <c r="G151" s="136"/>
    </row>
    <row r="152" spans="1:7" x14ac:dyDescent="0.25">
      <c r="A152" s="110" t="s">
        <v>98</v>
      </c>
      <c r="B152" s="110" t="s">
        <v>81</v>
      </c>
      <c r="F152" s="110" t="s">
        <v>82</v>
      </c>
    </row>
    <row r="154" spans="1:7" x14ac:dyDescent="0.25">
      <c r="A154" s="129" t="str">
        <f>L18</f>
        <v>"18"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2:P122"/>
    <mergeCell ref="A130:P130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153"/>
  <sheetViews>
    <sheetView view="pageBreakPreview" topLeftCell="A101" zoomScale="60" zoomScaleNormal="70" workbookViewId="0">
      <selection activeCell="M148" sqref="M148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374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376</v>
      </c>
      <c r="C22" s="190"/>
      <c r="D22" s="190"/>
      <c r="E22" s="190"/>
      <c r="F22" s="190"/>
      <c r="G22" s="190"/>
      <c r="H22" s="112" t="str">
        <f>L18</f>
        <v>"20" мая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"20" мая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15" customHeight="1" x14ac:dyDescent="0.25"/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375</v>
      </c>
      <c r="I34" s="123" t="s">
        <v>218</v>
      </c>
      <c r="J34" s="123" t="s">
        <v>219</v>
      </c>
      <c r="K34" s="123" t="str">
        <f>H34</f>
        <v>на 18.05.2026 г</v>
      </c>
      <c r="L34" s="123" t="s">
        <v>218</v>
      </c>
      <c r="M34" s="123" t="s">
        <v>219</v>
      </c>
      <c r="N34" s="123" t="str">
        <f>H34</f>
        <v>на 18.05.2026 г</v>
      </c>
      <c r="O34" s="123" t="s">
        <v>218</v>
      </c>
      <c r="P34" s="123" t="s">
        <v>219</v>
      </c>
    </row>
    <row r="35" spans="1:16" ht="21.6" customHeight="1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15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>
        <v>29143.3</v>
      </c>
      <c r="J39" s="124">
        <f t="shared" si="1"/>
        <v>59143.3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4428596.1300000008</v>
      </c>
      <c r="I78" s="127">
        <f t="shared" si="4"/>
        <v>29143.3</v>
      </c>
      <c r="J78" s="127">
        <f t="shared" si="4"/>
        <v>4457739.4300000006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15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31.15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15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15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15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160000</v>
      </c>
      <c r="I84" s="124"/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15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15" customHeight="1" x14ac:dyDescent="0.25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15" hidden="1" customHeight="1" x14ac:dyDescent="0.25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15" hidden="1" customHeight="1" x14ac:dyDescent="0.25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15" hidden="1" customHeight="1" x14ac:dyDescent="0.25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15" hidden="1" customHeight="1" x14ac:dyDescent="0.25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15" hidden="1" customHeight="1" x14ac:dyDescent="0.25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15" customHeight="1" x14ac:dyDescent="0.25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24047629.240000002</v>
      </c>
      <c r="I92" s="127">
        <f t="shared" ref="I92:P92" si="8">SUM(I80:I91)</f>
        <v>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9" customHeight="1" x14ac:dyDescent="0.25">
      <c r="A93" s="194" t="s">
        <v>305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</row>
    <row r="94" spans="1:16" ht="28.15" customHeight="1" x14ac:dyDescent="0.25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15" customHeight="1" x14ac:dyDescent="0.25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25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15" customHeight="1" x14ac:dyDescent="0.25">
      <c r="A97" s="194" t="s">
        <v>323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</row>
    <row r="98" spans="1:16" ht="31.15" customHeight="1" x14ac:dyDescent="0.25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15" customHeight="1" x14ac:dyDescent="0.25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15" customHeight="1" x14ac:dyDescent="0.25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5" customHeight="1" x14ac:dyDescent="0.25">
      <c r="A101" s="194" t="s">
        <v>319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</row>
    <row r="102" spans="1:16" ht="31.15" customHeight="1" x14ac:dyDescent="0.25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15" customHeight="1" x14ac:dyDescent="0.25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25">
      <c r="A105" s="194" t="s">
        <v>294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6"/>
    </row>
    <row r="106" spans="1:16" ht="28.15" customHeight="1" x14ac:dyDescent="0.25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15" customHeight="1" x14ac:dyDescent="0.25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15" customHeight="1" x14ac:dyDescent="0.25">
      <c r="A108" s="194" t="s">
        <v>315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</row>
    <row r="109" spans="1:16" ht="31.15" hidden="1" customHeight="1" x14ac:dyDescent="0.25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15" customHeight="1" x14ac:dyDescent="0.25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5" customHeight="1" x14ac:dyDescent="0.25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25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15" customHeight="1" x14ac:dyDescent="0.25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37.15" customHeight="1" x14ac:dyDescent="0.25">
      <c r="A114" s="194" t="s">
        <v>299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15" customHeight="1" x14ac:dyDescent="0.25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31.15" hidden="1" customHeight="1" x14ac:dyDescent="0.25">
      <c r="A117" s="194" t="s">
        <v>377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1.15" hidden="1" customHeight="1" x14ac:dyDescent="0.25">
      <c r="A118" s="123" t="s">
        <v>100</v>
      </c>
      <c r="B118" s="138" t="s">
        <v>36</v>
      </c>
      <c r="C118" s="138" t="s">
        <v>37</v>
      </c>
      <c r="D118" s="138" t="s">
        <v>233</v>
      </c>
      <c r="E118" s="123">
        <v>111</v>
      </c>
      <c r="F118" s="123">
        <v>211000</v>
      </c>
      <c r="G118" s="123">
        <v>1000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15" hidden="1" customHeight="1" x14ac:dyDescent="0.25">
      <c r="A119" s="123" t="s">
        <v>39</v>
      </c>
      <c r="B119" s="138" t="s">
        <v>36</v>
      </c>
      <c r="C119" s="138" t="s">
        <v>37</v>
      </c>
      <c r="D119" s="138" t="s">
        <v>233</v>
      </c>
      <c r="E119" s="123">
        <v>119</v>
      </c>
      <c r="F119" s="123">
        <v>213000</v>
      </c>
      <c r="G119" s="123">
        <v>1000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31.15" hidden="1" customHeight="1" x14ac:dyDescent="0.25">
      <c r="A120" s="125" t="s">
        <v>99</v>
      </c>
      <c r="B120" s="140"/>
      <c r="C120" s="140"/>
      <c r="D120" s="125"/>
      <c r="E120" s="125"/>
      <c r="F120" s="125"/>
      <c r="G120" s="125"/>
      <c r="H120" s="127">
        <f t="shared" ref="H120:P120" si="16">SUM(H118:H119)</f>
        <v>0</v>
      </c>
      <c r="I120" s="127">
        <f t="shared" si="16"/>
        <v>0</v>
      </c>
      <c r="J120" s="127">
        <f t="shared" si="16"/>
        <v>0</v>
      </c>
      <c r="K120" s="127">
        <f t="shared" si="16"/>
        <v>0</v>
      </c>
      <c r="L120" s="127">
        <f t="shared" si="16"/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s="131" customFormat="1" ht="28.15" hidden="1" customHeight="1" x14ac:dyDescent="0.25">
      <c r="A121" s="194" t="s">
        <v>197</v>
      </c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6"/>
    </row>
    <row r="122" spans="1:16" s="131" customFormat="1" ht="28.15" hidden="1" customHeight="1" x14ac:dyDescent="0.25">
      <c r="A122" s="132" t="s">
        <v>96</v>
      </c>
      <c r="B122" s="132" t="s">
        <v>36</v>
      </c>
      <c r="C122" s="132" t="s">
        <v>191</v>
      </c>
      <c r="D122" s="132" t="s">
        <v>254</v>
      </c>
      <c r="E122" s="132" t="s">
        <v>41</v>
      </c>
      <c r="F122" s="132" t="s">
        <v>88</v>
      </c>
      <c r="G122" s="132" t="s">
        <v>255</v>
      </c>
      <c r="H122" s="133"/>
      <c r="I122" s="133"/>
      <c r="J122" s="133">
        <f t="shared" ref="J122:J127" si="17">H122+I122</f>
        <v>0</v>
      </c>
      <c r="K122" s="133">
        <v>0</v>
      </c>
      <c r="L122" s="133"/>
      <c r="M122" s="133">
        <f t="shared" ref="M122:M127" si="18">K122+L122</f>
        <v>0</v>
      </c>
      <c r="N122" s="133">
        <v>0</v>
      </c>
      <c r="O122" s="133"/>
      <c r="P122" s="133">
        <f t="shared" ref="P122:P127" si="19">N122+O122</f>
        <v>0</v>
      </c>
    </row>
    <row r="123" spans="1:16" s="131" customFormat="1" ht="28.15" hidden="1" customHeight="1" x14ac:dyDescent="0.25">
      <c r="A123" s="132" t="s">
        <v>55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84</v>
      </c>
      <c r="G123" s="132" t="s">
        <v>255</v>
      </c>
      <c r="H123" s="133"/>
      <c r="I123" s="133"/>
      <c r="J123" s="133">
        <f t="shared" si="17"/>
        <v>0</v>
      </c>
      <c r="K123" s="133">
        <v>0</v>
      </c>
      <c r="L123" s="133"/>
      <c r="M123" s="133">
        <f t="shared" si="18"/>
        <v>0</v>
      </c>
      <c r="N123" s="133">
        <v>0</v>
      </c>
      <c r="O123" s="133"/>
      <c r="P123" s="133">
        <f t="shared" si="19"/>
        <v>0</v>
      </c>
    </row>
    <row r="124" spans="1:16" s="131" customFormat="1" ht="28.15" hidden="1" customHeight="1" x14ac:dyDescent="0.25">
      <c r="A124" s="132" t="s">
        <v>132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131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4.6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192</v>
      </c>
      <c r="E125" s="132" t="s">
        <v>41</v>
      </c>
      <c r="F125" s="132">
        <v>226900</v>
      </c>
      <c r="G125" s="134">
        <v>254343540000778</v>
      </c>
      <c r="H125" s="133">
        <v>0</v>
      </c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25">
      <c r="A126" s="132" t="s">
        <v>194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227300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25">
      <c r="A127" s="132" t="s">
        <v>96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346000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8.15" hidden="1" customHeight="1" x14ac:dyDescent="0.25">
      <c r="A128" s="135" t="s">
        <v>256</v>
      </c>
      <c r="B128" s="135"/>
      <c r="C128" s="135"/>
      <c r="D128" s="135"/>
      <c r="E128" s="135"/>
      <c r="F128" s="135"/>
      <c r="G128" s="135"/>
      <c r="H128" s="127">
        <f t="shared" ref="H128:P128" si="20">SUM(H122:H127)</f>
        <v>0</v>
      </c>
      <c r="I128" s="127">
        <f t="shared" si="20"/>
        <v>0</v>
      </c>
      <c r="J128" s="127">
        <f t="shared" si="20"/>
        <v>0</v>
      </c>
      <c r="K128" s="127">
        <f t="shared" si="20"/>
        <v>0</v>
      </c>
      <c r="L128" s="127">
        <f t="shared" si="20"/>
        <v>0</v>
      </c>
      <c r="M128" s="127">
        <f t="shared" si="20"/>
        <v>0</v>
      </c>
      <c r="N128" s="127">
        <f t="shared" si="20"/>
        <v>0</v>
      </c>
      <c r="O128" s="127">
        <f t="shared" si="20"/>
        <v>0</v>
      </c>
      <c r="P128" s="127">
        <f t="shared" si="20"/>
        <v>0</v>
      </c>
    </row>
    <row r="129" spans="1:16" ht="24" hidden="1" customHeight="1" x14ac:dyDescent="0.25">
      <c r="A129" s="191" t="s">
        <v>257</v>
      </c>
      <c r="B129" s="192"/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3"/>
    </row>
    <row r="130" spans="1:16" ht="24" hidden="1" customHeight="1" x14ac:dyDescent="0.25">
      <c r="A130" s="123" t="s">
        <v>96</v>
      </c>
      <c r="B130" s="123" t="s">
        <v>36</v>
      </c>
      <c r="C130" s="123" t="s">
        <v>191</v>
      </c>
      <c r="D130" s="123" t="s">
        <v>254</v>
      </c>
      <c r="E130" s="123" t="s">
        <v>41</v>
      </c>
      <c r="F130" s="123" t="s">
        <v>88</v>
      </c>
      <c r="G130" s="123" t="s">
        <v>255</v>
      </c>
      <c r="H130" s="124"/>
      <c r="I130" s="124"/>
      <c r="J130" s="124">
        <f t="shared" ref="J130:J135" si="21">H130+I130</f>
        <v>0</v>
      </c>
      <c r="K130" s="124">
        <v>0</v>
      </c>
      <c r="L130" s="124"/>
      <c r="M130" s="124">
        <f t="shared" ref="M130:M135" si="22">K130+L130</f>
        <v>0</v>
      </c>
      <c r="N130" s="124">
        <v>0</v>
      </c>
      <c r="O130" s="124"/>
      <c r="P130" s="124">
        <f t="shared" ref="P130:P135" si="23">N130+O130</f>
        <v>0</v>
      </c>
    </row>
    <row r="131" spans="1:16" ht="24" hidden="1" customHeight="1" x14ac:dyDescent="0.25">
      <c r="A131" s="123" t="s">
        <v>55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84</v>
      </c>
      <c r="G131" s="123" t="s">
        <v>255</v>
      </c>
      <c r="H131" s="124"/>
      <c r="I131" s="124"/>
      <c r="J131" s="124">
        <f t="shared" si="21"/>
        <v>0</v>
      </c>
      <c r="K131" s="124">
        <v>0</v>
      </c>
      <c r="L131" s="124"/>
      <c r="M131" s="124">
        <f t="shared" si="22"/>
        <v>0</v>
      </c>
      <c r="N131" s="124">
        <v>0</v>
      </c>
      <c r="O131" s="124"/>
      <c r="P131" s="124">
        <f t="shared" si="23"/>
        <v>0</v>
      </c>
    </row>
    <row r="132" spans="1:16" ht="24" hidden="1" customHeight="1" x14ac:dyDescent="0.25">
      <c r="A132" s="123" t="s">
        <v>132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131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25">
      <c r="A133" s="123" t="s">
        <v>96</v>
      </c>
      <c r="B133" s="123" t="s">
        <v>36</v>
      </c>
      <c r="C133" s="123" t="s">
        <v>191</v>
      </c>
      <c r="D133" s="123" t="s">
        <v>258</v>
      </c>
      <c r="E133" s="123" t="s">
        <v>41</v>
      </c>
      <c r="F133" s="123" t="s">
        <v>88</v>
      </c>
      <c r="G133" s="123" t="s">
        <v>42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25">
      <c r="A134" s="123" t="s">
        <v>55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84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25">
      <c r="A135" s="123" t="s">
        <v>132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131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25">
      <c r="A136" s="126" t="s">
        <v>256</v>
      </c>
      <c r="B136" s="126"/>
      <c r="C136" s="126"/>
      <c r="D136" s="126"/>
      <c r="E136" s="126"/>
      <c r="F136" s="126"/>
      <c r="G136" s="126"/>
      <c r="H136" s="130">
        <f t="shared" ref="H136:P136" si="24">SUM(H130:H135)</f>
        <v>0</v>
      </c>
      <c r="I136" s="130">
        <f t="shared" si="24"/>
        <v>0</v>
      </c>
      <c r="J136" s="130">
        <f t="shared" si="24"/>
        <v>0</v>
      </c>
      <c r="K136" s="130">
        <f t="shared" si="24"/>
        <v>0</v>
      </c>
      <c r="L136" s="130">
        <f t="shared" si="24"/>
        <v>0</v>
      </c>
      <c r="M136" s="130">
        <f t="shared" si="24"/>
        <v>0</v>
      </c>
      <c r="N136" s="130">
        <f t="shared" si="24"/>
        <v>0</v>
      </c>
      <c r="O136" s="130">
        <f t="shared" si="24"/>
        <v>0</v>
      </c>
      <c r="P136" s="130">
        <f t="shared" si="24"/>
        <v>0</v>
      </c>
    </row>
    <row r="137" spans="1:16" ht="24" hidden="1" customHeight="1" x14ac:dyDescent="0.25">
      <c r="A137" s="191" t="s">
        <v>259</v>
      </c>
      <c r="B137" s="192"/>
      <c r="C137" s="192"/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3"/>
    </row>
    <row r="138" spans="1:16" ht="24" hidden="1" customHeight="1" x14ac:dyDescent="0.25">
      <c r="A138" s="123" t="s">
        <v>260</v>
      </c>
      <c r="B138" s="123" t="s">
        <v>36</v>
      </c>
      <c r="C138" s="123" t="s">
        <v>136</v>
      </c>
      <c r="D138" s="123" t="s">
        <v>261</v>
      </c>
      <c r="E138" s="123" t="s">
        <v>41</v>
      </c>
      <c r="F138" s="123" t="s">
        <v>262</v>
      </c>
      <c r="G138" s="123" t="s">
        <v>263</v>
      </c>
      <c r="H138" s="124"/>
      <c r="I138" s="124"/>
      <c r="J138" s="124">
        <f>H138+I138</f>
        <v>0</v>
      </c>
      <c r="K138" s="124">
        <v>0</v>
      </c>
      <c r="L138" s="124"/>
      <c r="M138" s="124">
        <f>K138+L138</f>
        <v>0</v>
      </c>
      <c r="N138" s="124">
        <v>0</v>
      </c>
      <c r="O138" s="124">
        <f>M138+N138</f>
        <v>0</v>
      </c>
      <c r="P138" s="124">
        <f>N138+O138</f>
        <v>0</v>
      </c>
    </row>
    <row r="139" spans="1:16" ht="24" hidden="1" customHeight="1" x14ac:dyDescent="0.25">
      <c r="A139" s="126" t="s">
        <v>264</v>
      </c>
      <c r="B139" s="126"/>
      <c r="C139" s="126"/>
      <c r="D139" s="126"/>
      <c r="E139" s="126"/>
      <c r="F139" s="126"/>
      <c r="G139" s="126"/>
      <c r="H139" s="130">
        <f t="shared" ref="H139:P139" si="25">SUM(H138)</f>
        <v>0</v>
      </c>
      <c r="I139" s="130">
        <f t="shared" si="25"/>
        <v>0</v>
      </c>
      <c r="J139" s="130">
        <f t="shared" si="25"/>
        <v>0</v>
      </c>
      <c r="K139" s="130">
        <f t="shared" si="25"/>
        <v>0</v>
      </c>
      <c r="L139" s="130">
        <f t="shared" si="25"/>
        <v>0</v>
      </c>
      <c r="M139" s="130">
        <f t="shared" si="25"/>
        <v>0</v>
      </c>
      <c r="N139" s="130">
        <f t="shared" si="25"/>
        <v>0</v>
      </c>
      <c r="O139" s="130">
        <f t="shared" si="25"/>
        <v>0</v>
      </c>
      <c r="P139" s="130">
        <f t="shared" si="25"/>
        <v>0</v>
      </c>
    </row>
    <row r="140" spans="1:16" ht="24.6" customHeight="1" x14ac:dyDescent="0.25">
      <c r="G140" s="129" t="s">
        <v>79</v>
      </c>
      <c r="H140" s="127">
        <f>H78+H92+H107+H96+H100+H128+H116+H113+H111+H104+H120</f>
        <v>32998671.080000006</v>
      </c>
      <c r="I140" s="127">
        <f t="shared" ref="I140:P140" si="26">I78+I92+I107+I96+I100+I128+I116+I113+I111+I104+I120</f>
        <v>29143.3</v>
      </c>
      <c r="J140" s="127">
        <f t="shared" si="26"/>
        <v>33027814.380000003</v>
      </c>
      <c r="K140" s="127">
        <f t="shared" si="26"/>
        <v>4604820.33</v>
      </c>
      <c r="L140" s="127">
        <f t="shared" si="26"/>
        <v>0</v>
      </c>
      <c r="M140" s="127">
        <f t="shared" si="26"/>
        <v>4604820.33</v>
      </c>
      <c r="N140" s="127">
        <f t="shared" si="26"/>
        <v>5048612.8600000013</v>
      </c>
      <c r="O140" s="127">
        <f t="shared" si="26"/>
        <v>0</v>
      </c>
      <c r="P140" s="127">
        <f t="shared" si="26"/>
        <v>5048612.8600000013</v>
      </c>
    </row>
    <row r="142" spans="1:16" hidden="1" x14ac:dyDescent="0.25"/>
    <row r="144" spans="1:16" s="137" customFormat="1" ht="15.75" x14ac:dyDescent="0.25">
      <c r="A144" s="136" t="s">
        <v>335</v>
      </c>
      <c r="B144" s="136"/>
      <c r="C144" s="136"/>
      <c r="D144" s="136"/>
      <c r="E144" s="136"/>
      <c r="F144" s="136" t="s">
        <v>265</v>
      </c>
      <c r="G144" s="136"/>
    </row>
    <row r="145" spans="1:7" x14ac:dyDescent="0.25">
      <c r="A145" s="110" t="s">
        <v>83</v>
      </c>
      <c r="B145" s="110" t="s">
        <v>81</v>
      </c>
      <c r="F145" s="110" t="s">
        <v>82</v>
      </c>
    </row>
    <row r="147" spans="1:7" s="137" customFormat="1" ht="15.75" x14ac:dyDescent="0.25">
      <c r="A147" s="136" t="s">
        <v>336</v>
      </c>
      <c r="B147" s="136"/>
      <c r="C147" s="136"/>
      <c r="D147" s="136"/>
      <c r="E147" s="136"/>
      <c r="F147" s="136" t="s">
        <v>266</v>
      </c>
      <c r="G147" s="136"/>
    </row>
    <row r="148" spans="1:7" x14ac:dyDescent="0.25">
      <c r="A148" s="110" t="s">
        <v>83</v>
      </c>
      <c r="B148" s="110" t="s">
        <v>81</v>
      </c>
      <c r="F148" s="110" t="s">
        <v>82</v>
      </c>
    </row>
    <row r="150" spans="1:7" s="137" customFormat="1" ht="15.75" x14ac:dyDescent="0.25">
      <c r="A150" s="136" t="s">
        <v>337</v>
      </c>
      <c r="B150" s="136"/>
      <c r="C150" s="136"/>
      <c r="D150" s="136"/>
      <c r="E150" s="136"/>
      <c r="F150" s="136" t="s">
        <v>267</v>
      </c>
      <c r="G150" s="136"/>
    </row>
    <row r="151" spans="1:7" x14ac:dyDescent="0.25">
      <c r="A151" s="110" t="s">
        <v>98</v>
      </c>
      <c r="B151" s="110" t="s">
        <v>81</v>
      </c>
      <c r="F151" s="110" t="s">
        <v>82</v>
      </c>
    </row>
    <row r="153" spans="1:7" x14ac:dyDescent="0.25">
      <c r="A153" s="129" t="str">
        <f>L18</f>
        <v>"20" мая 2026 г.</v>
      </c>
    </row>
  </sheetData>
  <mergeCells count="26">
    <mergeCell ref="A137:P137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1:P121"/>
    <mergeCell ref="A129:P129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153"/>
  <sheetViews>
    <sheetView topLeftCell="A102" zoomScale="70" zoomScaleNormal="70" workbookViewId="0">
      <selection activeCell="K150" sqref="K150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379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378</v>
      </c>
      <c r="C22" s="190"/>
      <c r="D22" s="190"/>
      <c r="E22" s="190"/>
      <c r="F22" s="190"/>
      <c r="G22" s="190"/>
      <c r="H22" s="112" t="str">
        <f>L18</f>
        <v>"22" мая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"22" мая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15" customHeight="1" x14ac:dyDescent="0.25"/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380</v>
      </c>
      <c r="I34" s="123" t="s">
        <v>218</v>
      </c>
      <c r="J34" s="123" t="s">
        <v>219</v>
      </c>
      <c r="K34" s="123" t="str">
        <f>H34</f>
        <v>на 20.05.2026 г</v>
      </c>
      <c r="L34" s="123" t="s">
        <v>218</v>
      </c>
      <c r="M34" s="123" t="s">
        <v>219</v>
      </c>
      <c r="N34" s="123" t="str">
        <f>H34</f>
        <v>на 20.05.2026 г</v>
      </c>
      <c r="O34" s="123" t="s">
        <v>218</v>
      </c>
      <c r="P34" s="123" t="s">
        <v>219</v>
      </c>
    </row>
    <row r="35" spans="1:16" ht="21.6" customHeight="1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15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59143.3</v>
      </c>
      <c r="I39" s="124"/>
      <c r="J39" s="124">
        <f t="shared" si="1"/>
        <v>59143.3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0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0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4457739.4300000006</v>
      </c>
      <c r="I78" s="127">
        <f t="shared" si="4"/>
        <v>0</v>
      </c>
      <c r="J78" s="127">
        <f t="shared" si="4"/>
        <v>4457739.4300000006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15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31.15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15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15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15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160000</v>
      </c>
      <c r="I84" s="124"/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15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15" customHeight="1" x14ac:dyDescent="0.25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15" hidden="1" customHeight="1" x14ac:dyDescent="0.25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15" hidden="1" customHeight="1" x14ac:dyDescent="0.25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15" hidden="1" customHeight="1" x14ac:dyDescent="0.25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15" hidden="1" customHeight="1" x14ac:dyDescent="0.25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15" hidden="1" customHeight="1" x14ac:dyDescent="0.25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15" customHeight="1" x14ac:dyDescent="0.25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24047629.240000002</v>
      </c>
      <c r="I92" s="127">
        <f t="shared" ref="I92:P92" si="8">SUM(I80:I91)</f>
        <v>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9" customHeight="1" x14ac:dyDescent="0.25">
      <c r="A93" s="194" t="s">
        <v>305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</row>
    <row r="94" spans="1:16" ht="28.15" customHeight="1" x14ac:dyDescent="0.25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15" customHeight="1" x14ac:dyDescent="0.25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25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15" customHeight="1" x14ac:dyDescent="0.25">
      <c r="A97" s="194" t="s">
        <v>323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</row>
    <row r="98" spans="1:16" ht="31.15" customHeight="1" x14ac:dyDescent="0.25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15" customHeight="1" x14ac:dyDescent="0.25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15" customHeight="1" x14ac:dyDescent="0.25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5" customHeight="1" x14ac:dyDescent="0.25">
      <c r="A101" s="194" t="s">
        <v>319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</row>
    <row r="102" spans="1:16" ht="31.15" customHeight="1" x14ac:dyDescent="0.25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15" customHeight="1" x14ac:dyDescent="0.25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25">
      <c r="A105" s="194" t="s">
        <v>294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6"/>
    </row>
    <row r="106" spans="1:16" ht="28.15" customHeight="1" x14ac:dyDescent="0.25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15" customHeight="1" x14ac:dyDescent="0.25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15" customHeight="1" x14ac:dyDescent="0.25">
      <c r="A108" s="194" t="s">
        <v>315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</row>
    <row r="109" spans="1:16" ht="31.15" hidden="1" customHeight="1" x14ac:dyDescent="0.25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15" customHeight="1" x14ac:dyDescent="0.25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5" customHeight="1" x14ac:dyDescent="0.25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25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15" customHeight="1" x14ac:dyDescent="0.25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27" customHeight="1" x14ac:dyDescent="0.25">
      <c r="A114" s="194" t="s">
        <v>299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15" customHeight="1" x14ac:dyDescent="0.25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9.45" customHeight="1" x14ac:dyDescent="0.25">
      <c r="A117" s="194" t="s">
        <v>377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1.15" customHeight="1" x14ac:dyDescent="0.25">
      <c r="A118" s="123" t="s">
        <v>100</v>
      </c>
      <c r="B118" s="138" t="s">
        <v>36</v>
      </c>
      <c r="C118" s="138" t="s">
        <v>37</v>
      </c>
      <c r="D118" s="138" t="s">
        <v>233</v>
      </c>
      <c r="E118" s="123">
        <v>111</v>
      </c>
      <c r="F118" s="123">
        <v>211000</v>
      </c>
      <c r="G118" s="123">
        <v>1000</v>
      </c>
      <c r="H118" s="124">
        <v>0</v>
      </c>
      <c r="I118" s="124">
        <v>73156.679999999993</v>
      </c>
      <c r="J118" s="124">
        <f>H118+I118</f>
        <v>73156.679999999993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15" customHeight="1" x14ac:dyDescent="0.25">
      <c r="A119" s="123" t="s">
        <v>39</v>
      </c>
      <c r="B119" s="138" t="s">
        <v>36</v>
      </c>
      <c r="C119" s="138" t="s">
        <v>37</v>
      </c>
      <c r="D119" s="138" t="s">
        <v>233</v>
      </c>
      <c r="E119" s="123">
        <v>119</v>
      </c>
      <c r="F119" s="123">
        <v>213000</v>
      </c>
      <c r="G119" s="123">
        <v>1000</v>
      </c>
      <c r="H119" s="124">
        <v>0</v>
      </c>
      <c r="I119" s="124">
        <v>22093.32</v>
      </c>
      <c r="J119" s="124">
        <f>H119+I119</f>
        <v>22093.32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31.15" customHeight="1" x14ac:dyDescent="0.25">
      <c r="A120" s="125" t="s">
        <v>99</v>
      </c>
      <c r="B120" s="140"/>
      <c r="C120" s="140"/>
      <c r="D120" s="125"/>
      <c r="E120" s="125"/>
      <c r="F120" s="125"/>
      <c r="G120" s="125"/>
      <c r="H120" s="127">
        <f t="shared" ref="H120:P120" si="16">SUM(H118:H119)</f>
        <v>0</v>
      </c>
      <c r="I120" s="127">
        <f t="shared" si="16"/>
        <v>95250</v>
      </c>
      <c r="J120" s="127">
        <f t="shared" si="16"/>
        <v>95250</v>
      </c>
      <c r="K120" s="127">
        <f t="shared" si="16"/>
        <v>0</v>
      </c>
      <c r="L120" s="127">
        <f t="shared" si="16"/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s="131" customFormat="1" ht="28.15" hidden="1" customHeight="1" x14ac:dyDescent="0.25">
      <c r="A121" s="194" t="s">
        <v>197</v>
      </c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6"/>
    </row>
    <row r="122" spans="1:16" s="131" customFormat="1" ht="28.15" hidden="1" customHeight="1" x14ac:dyDescent="0.25">
      <c r="A122" s="132" t="s">
        <v>96</v>
      </c>
      <c r="B122" s="132" t="s">
        <v>36</v>
      </c>
      <c r="C122" s="132" t="s">
        <v>191</v>
      </c>
      <c r="D122" s="132" t="s">
        <v>254</v>
      </c>
      <c r="E122" s="132" t="s">
        <v>41</v>
      </c>
      <c r="F122" s="132" t="s">
        <v>88</v>
      </c>
      <c r="G122" s="132" t="s">
        <v>255</v>
      </c>
      <c r="H122" s="133"/>
      <c r="I122" s="133"/>
      <c r="J122" s="133">
        <f t="shared" ref="J122:J127" si="17">H122+I122</f>
        <v>0</v>
      </c>
      <c r="K122" s="133">
        <v>0</v>
      </c>
      <c r="L122" s="133"/>
      <c r="M122" s="133">
        <f t="shared" ref="M122:M127" si="18">K122+L122</f>
        <v>0</v>
      </c>
      <c r="N122" s="133">
        <v>0</v>
      </c>
      <c r="O122" s="133"/>
      <c r="P122" s="133">
        <f t="shared" ref="P122:P127" si="19">N122+O122</f>
        <v>0</v>
      </c>
    </row>
    <row r="123" spans="1:16" s="131" customFormat="1" ht="28.15" hidden="1" customHeight="1" x14ac:dyDescent="0.25">
      <c r="A123" s="132" t="s">
        <v>55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84</v>
      </c>
      <c r="G123" s="132" t="s">
        <v>255</v>
      </c>
      <c r="H123" s="133"/>
      <c r="I123" s="133"/>
      <c r="J123" s="133">
        <f t="shared" si="17"/>
        <v>0</v>
      </c>
      <c r="K123" s="133">
        <v>0</v>
      </c>
      <c r="L123" s="133"/>
      <c r="M123" s="133">
        <f t="shared" si="18"/>
        <v>0</v>
      </c>
      <c r="N123" s="133">
        <v>0</v>
      </c>
      <c r="O123" s="133"/>
      <c r="P123" s="133">
        <f t="shared" si="19"/>
        <v>0</v>
      </c>
    </row>
    <row r="124" spans="1:16" s="131" customFormat="1" ht="28.15" hidden="1" customHeight="1" x14ac:dyDescent="0.25">
      <c r="A124" s="132" t="s">
        <v>132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131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4.6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192</v>
      </c>
      <c r="E125" s="132" t="s">
        <v>41</v>
      </c>
      <c r="F125" s="132">
        <v>226900</v>
      </c>
      <c r="G125" s="134">
        <v>254343540000778</v>
      </c>
      <c r="H125" s="133">
        <v>0</v>
      </c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25">
      <c r="A126" s="132" t="s">
        <v>194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227300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25">
      <c r="A127" s="132" t="s">
        <v>96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346000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8.15" hidden="1" customHeight="1" x14ac:dyDescent="0.25">
      <c r="A128" s="135" t="s">
        <v>256</v>
      </c>
      <c r="B128" s="135"/>
      <c r="C128" s="135"/>
      <c r="D128" s="135"/>
      <c r="E128" s="135"/>
      <c r="F128" s="135"/>
      <c r="G128" s="135"/>
      <c r="H128" s="127">
        <f t="shared" ref="H128:P128" si="20">SUM(H122:H127)</f>
        <v>0</v>
      </c>
      <c r="I128" s="127">
        <f t="shared" si="20"/>
        <v>0</v>
      </c>
      <c r="J128" s="127">
        <f t="shared" si="20"/>
        <v>0</v>
      </c>
      <c r="K128" s="127">
        <f t="shared" si="20"/>
        <v>0</v>
      </c>
      <c r="L128" s="127">
        <f t="shared" si="20"/>
        <v>0</v>
      </c>
      <c r="M128" s="127">
        <f t="shared" si="20"/>
        <v>0</v>
      </c>
      <c r="N128" s="127">
        <f t="shared" si="20"/>
        <v>0</v>
      </c>
      <c r="O128" s="127">
        <f t="shared" si="20"/>
        <v>0</v>
      </c>
      <c r="P128" s="127">
        <f t="shared" si="20"/>
        <v>0</v>
      </c>
    </row>
    <row r="129" spans="1:16" ht="24" hidden="1" customHeight="1" x14ac:dyDescent="0.25">
      <c r="A129" s="191" t="s">
        <v>257</v>
      </c>
      <c r="B129" s="192"/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3"/>
    </row>
    <row r="130" spans="1:16" ht="24" hidden="1" customHeight="1" x14ac:dyDescent="0.25">
      <c r="A130" s="123" t="s">
        <v>96</v>
      </c>
      <c r="B130" s="123" t="s">
        <v>36</v>
      </c>
      <c r="C130" s="123" t="s">
        <v>191</v>
      </c>
      <c r="D130" s="123" t="s">
        <v>254</v>
      </c>
      <c r="E130" s="123" t="s">
        <v>41</v>
      </c>
      <c r="F130" s="123" t="s">
        <v>88</v>
      </c>
      <c r="G130" s="123" t="s">
        <v>255</v>
      </c>
      <c r="H130" s="124"/>
      <c r="I130" s="124"/>
      <c r="J130" s="124">
        <f t="shared" ref="J130:J135" si="21">H130+I130</f>
        <v>0</v>
      </c>
      <c r="K130" s="124">
        <v>0</v>
      </c>
      <c r="L130" s="124"/>
      <c r="M130" s="124">
        <f t="shared" ref="M130:M135" si="22">K130+L130</f>
        <v>0</v>
      </c>
      <c r="N130" s="124">
        <v>0</v>
      </c>
      <c r="O130" s="124"/>
      <c r="P130" s="124">
        <f t="shared" ref="P130:P135" si="23">N130+O130</f>
        <v>0</v>
      </c>
    </row>
    <row r="131" spans="1:16" ht="24" hidden="1" customHeight="1" x14ac:dyDescent="0.25">
      <c r="A131" s="123" t="s">
        <v>55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84</v>
      </c>
      <c r="G131" s="123" t="s">
        <v>255</v>
      </c>
      <c r="H131" s="124"/>
      <c r="I131" s="124"/>
      <c r="J131" s="124">
        <f t="shared" si="21"/>
        <v>0</v>
      </c>
      <c r="K131" s="124">
        <v>0</v>
      </c>
      <c r="L131" s="124"/>
      <c r="M131" s="124">
        <f t="shared" si="22"/>
        <v>0</v>
      </c>
      <c r="N131" s="124">
        <v>0</v>
      </c>
      <c r="O131" s="124"/>
      <c r="P131" s="124">
        <f t="shared" si="23"/>
        <v>0</v>
      </c>
    </row>
    <row r="132" spans="1:16" ht="24" hidden="1" customHeight="1" x14ac:dyDescent="0.25">
      <c r="A132" s="123" t="s">
        <v>132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131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25">
      <c r="A133" s="123" t="s">
        <v>96</v>
      </c>
      <c r="B133" s="123" t="s">
        <v>36</v>
      </c>
      <c r="C133" s="123" t="s">
        <v>191</v>
      </c>
      <c r="D133" s="123" t="s">
        <v>258</v>
      </c>
      <c r="E133" s="123" t="s">
        <v>41</v>
      </c>
      <c r="F133" s="123" t="s">
        <v>88</v>
      </c>
      <c r="G133" s="123" t="s">
        <v>42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25">
      <c r="A134" s="123" t="s">
        <v>55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84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25">
      <c r="A135" s="123" t="s">
        <v>132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131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25">
      <c r="A136" s="126" t="s">
        <v>256</v>
      </c>
      <c r="B136" s="126"/>
      <c r="C136" s="126"/>
      <c r="D136" s="126"/>
      <c r="E136" s="126"/>
      <c r="F136" s="126"/>
      <c r="G136" s="126"/>
      <c r="H136" s="130">
        <f t="shared" ref="H136:P136" si="24">SUM(H130:H135)</f>
        <v>0</v>
      </c>
      <c r="I136" s="130">
        <f t="shared" si="24"/>
        <v>0</v>
      </c>
      <c r="J136" s="130">
        <f t="shared" si="24"/>
        <v>0</v>
      </c>
      <c r="K136" s="130">
        <f t="shared" si="24"/>
        <v>0</v>
      </c>
      <c r="L136" s="130">
        <f t="shared" si="24"/>
        <v>0</v>
      </c>
      <c r="M136" s="130">
        <f t="shared" si="24"/>
        <v>0</v>
      </c>
      <c r="N136" s="130">
        <f t="shared" si="24"/>
        <v>0</v>
      </c>
      <c r="O136" s="130">
        <f t="shared" si="24"/>
        <v>0</v>
      </c>
      <c r="P136" s="130">
        <f t="shared" si="24"/>
        <v>0</v>
      </c>
    </row>
    <row r="137" spans="1:16" ht="24" hidden="1" customHeight="1" x14ac:dyDescent="0.25">
      <c r="A137" s="191" t="s">
        <v>259</v>
      </c>
      <c r="B137" s="192"/>
      <c r="C137" s="192"/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3"/>
    </row>
    <row r="138" spans="1:16" ht="24" hidden="1" customHeight="1" x14ac:dyDescent="0.25">
      <c r="A138" s="123" t="s">
        <v>260</v>
      </c>
      <c r="B138" s="123" t="s">
        <v>36</v>
      </c>
      <c r="C138" s="123" t="s">
        <v>136</v>
      </c>
      <c r="D138" s="123" t="s">
        <v>261</v>
      </c>
      <c r="E138" s="123" t="s">
        <v>41</v>
      </c>
      <c r="F138" s="123" t="s">
        <v>262</v>
      </c>
      <c r="G138" s="123" t="s">
        <v>263</v>
      </c>
      <c r="H138" s="124"/>
      <c r="I138" s="124"/>
      <c r="J138" s="124">
        <f>H138+I138</f>
        <v>0</v>
      </c>
      <c r="K138" s="124">
        <v>0</v>
      </c>
      <c r="L138" s="124"/>
      <c r="M138" s="124">
        <f>K138+L138</f>
        <v>0</v>
      </c>
      <c r="N138" s="124">
        <v>0</v>
      </c>
      <c r="O138" s="124">
        <f>M138+N138</f>
        <v>0</v>
      </c>
      <c r="P138" s="124">
        <f>N138+O138</f>
        <v>0</v>
      </c>
    </row>
    <row r="139" spans="1:16" ht="24" hidden="1" customHeight="1" x14ac:dyDescent="0.25">
      <c r="A139" s="126" t="s">
        <v>264</v>
      </c>
      <c r="B139" s="126"/>
      <c r="C139" s="126"/>
      <c r="D139" s="126"/>
      <c r="E139" s="126"/>
      <c r="F139" s="126"/>
      <c r="G139" s="126"/>
      <c r="H139" s="130">
        <f t="shared" ref="H139:P139" si="25">SUM(H138)</f>
        <v>0</v>
      </c>
      <c r="I139" s="130">
        <f t="shared" si="25"/>
        <v>0</v>
      </c>
      <c r="J139" s="130">
        <f t="shared" si="25"/>
        <v>0</v>
      </c>
      <c r="K139" s="130">
        <f t="shared" si="25"/>
        <v>0</v>
      </c>
      <c r="L139" s="130">
        <f t="shared" si="25"/>
        <v>0</v>
      </c>
      <c r="M139" s="130">
        <f t="shared" si="25"/>
        <v>0</v>
      </c>
      <c r="N139" s="130">
        <f t="shared" si="25"/>
        <v>0</v>
      </c>
      <c r="O139" s="130">
        <f t="shared" si="25"/>
        <v>0</v>
      </c>
      <c r="P139" s="130">
        <f t="shared" si="25"/>
        <v>0</v>
      </c>
    </row>
    <row r="140" spans="1:16" ht="24.6" customHeight="1" x14ac:dyDescent="0.25">
      <c r="G140" s="129" t="s">
        <v>79</v>
      </c>
      <c r="H140" s="127">
        <f>H78+H92+H107+H96+H100+H128+H116+H113+H111+H104+H120</f>
        <v>33027814.380000003</v>
      </c>
      <c r="I140" s="127">
        <f t="shared" ref="I140:P140" si="26">I78+I92+I107+I96+I100+I128+I116+I113+I111+I104+I120</f>
        <v>95250</v>
      </c>
      <c r="J140" s="127">
        <f t="shared" si="26"/>
        <v>33123064.380000003</v>
      </c>
      <c r="K140" s="127">
        <f t="shared" si="26"/>
        <v>4604820.33</v>
      </c>
      <c r="L140" s="127">
        <f t="shared" si="26"/>
        <v>0</v>
      </c>
      <c r="M140" s="127">
        <f t="shared" si="26"/>
        <v>4604820.33</v>
      </c>
      <c r="N140" s="127">
        <f t="shared" si="26"/>
        <v>5048612.8600000013</v>
      </c>
      <c r="O140" s="127">
        <f t="shared" si="26"/>
        <v>0</v>
      </c>
      <c r="P140" s="127">
        <f t="shared" si="26"/>
        <v>5048612.8600000013</v>
      </c>
    </row>
    <row r="142" spans="1:16" hidden="1" x14ac:dyDescent="0.25"/>
    <row r="144" spans="1:16" s="137" customFormat="1" ht="15.75" x14ac:dyDescent="0.25">
      <c r="A144" s="136" t="s">
        <v>335</v>
      </c>
      <c r="B144" s="136"/>
      <c r="C144" s="136"/>
      <c r="D144" s="136"/>
      <c r="E144" s="136"/>
      <c r="F144" s="136" t="s">
        <v>265</v>
      </c>
      <c r="G144" s="136"/>
    </row>
    <row r="145" spans="1:7" x14ac:dyDescent="0.25">
      <c r="A145" s="110" t="s">
        <v>83</v>
      </c>
      <c r="B145" s="110" t="s">
        <v>81</v>
      </c>
      <c r="F145" s="110" t="s">
        <v>82</v>
      </c>
    </row>
    <row r="147" spans="1:7" s="137" customFormat="1" ht="15.75" x14ac:dyDescent="0.25">
      <c r="A147" s="136" t="s">
        <v>336</v>
      </c>
      <c r="B147" s="136"/>
      <c r="C147" s="136"/>
      <c r="D147" s="136"/>
      <c r="E147" s="136"/>
      <c r="F147" s="136" t="s">
        <v>266</v>
      </c>
      <c r="G147" s="136"/>
    </row>
    <row r="148" spans="1:7" x14ac:dyDescent="0.25">
      <c r="A148" s="110" t="s">
        <v>83</v>
      </c>
      <c r="B148" s="110" t="s">
        <v>81</v>
      </c>
      <c r="F148" s="110" t="s">
        <v>82</v>
      </c>
    </row>
    <row r="150" spans="1:7" s="137" customFormat="1" ht="15.75" x14ac:dyDescent="0.25">
      <c r="A150" s="136" t="s">
        <v>337</v>
      </c>
      <c r="B150" s="136"/>
      <c r="C150" s="136"/>
      <c r="D150" s="136"/>
      <c r="E150" s="136"/>
      <c r="F150" s="136" t="s">
        <v>267</v>
      </c>
      <c r="G150" s="136"/>
    </row>
    <row r="151" spans="1:7" x14ac:dyDescent="0.25">
      <c r="A151" s="110" t="s">
        <v>98</v>
      </c>
      <c r="B151" s="110" t="s">
        <v>81</v>
      </c>
      <c r="F151" s="110" t="s">
        <v>82</v>
      </c>
    </row>
    <row r="153" spans="1:7" x14ac:dyDescent="0.25">
      <c r="A153" s="129" t="str">
        <f>L18</f>
        <v>"22" мая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7:P137"/>
    <mergeCell ref="A36:P36"/>
    <mergeCell ref="A79:P79"/>
    <mergeCell ref="A93:P93"/>
    <mergeCell ref="A97:P97"/>
    <mergeCell ref="A101:P101"/>
    <mergeCell ref="A105:P105"/>
    <mergeCell ref="A108:P108"/>
    <mergeCell ref="A114:P114"/>
    <mergeCell ref="A117:P117"/>
    <mergeCell ref="A121:P121"/>
    <mergeCell ref="A129:P129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8A70-84AE-478B-A27A-A5DD3F5D34F4}">
  <sheetPr>
    <pageSetUpPr fitToPage="1"/>
  </sheetPr>
  <dimension ref="A1:P153"/>
  <sheetViews>
    <sheetView tabSelected="1" topLeftCell="A70" zoomScale="70" zoomScaleNormal="70" workbookViewId="0">
      <selection activeCell="I70" sqref="I70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9.14062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9.14062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9.14062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9.14062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9.14062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9.14062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9.14062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9.14062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9.14062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9.14062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9.14062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9.14062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9.14062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9.14062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9.14062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9.14062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9.14062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9.14062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9.14062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9.14062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9.14062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9.14062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9.14062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9.14062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9.14062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9.14062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9.14062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9.14062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9.14062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9.14062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9.14062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9.14062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9.14062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9.14062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9.14062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9.14062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9.14062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9.14062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9.14062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9.14062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9.14062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9.14062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9.14062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9.14062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9.14062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9.14062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9.14062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9.14062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9.14062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9.14062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9.14062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9.14062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9.14062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9.14062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9.14062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9.14062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9.14062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9.14062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9.14062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9.14062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9.14062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9.14062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9.14062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9.14062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381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382</v>
      </c>
      <c r="C22" s="190"/>
      <c r="D22" s="190"/>
      <c r="E22" s="190"/>
      <c r="F22" s="190"/>
      <c r="G22" s="190"/>
      <c r="H22" s="112" t="str">
        <f>L18</f>
        <v>"02" июня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"02" июня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2" spans="1:16" ht="28.15" customHeight="1" x14ac:dyDescent="0.25"/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380</v>
      </c>
      <c r="I34" s="123" t="s">
        <v>218</v>
      </c>
      <c r="J34" s="123" t="s">
        <v>219</v>
      </c>
      <c r="K34" s="123" t="str">
        <f>H34</f>
        <v>на 20.05.2026 г</v>
      </c>
      <c r="L34" s="123" t="s">
        <v>218</v>
      </c>
      <c r="M34" s="123" t="s">
        <v>219</v>
      </c>
      <c r="N34" s="123" t="str">
        <f>H34</f>
        <v>на 20.05.2026 г</v>
      </c>
      <c r="O34" s="123" t="s">
        <v>218</v>
      </c>
      <c r="P34" s="123" t="s">
        <v>219</v>
      </c>
    </row>
    <row r="35" spans="1:16" ht="21.6" customHeight="1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34.15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59143.3</v>
      </c>
      <c r="I39" s="124"/>
      <c r="J39" s="124">
        <f t="shared" si="1"/>
        <v>59143.3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0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>
        <v>-0.23</v>
      </c>
      <c r="J41" s="124">
        <f t="shared" si="1"/>
        <v>8244.68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0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0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0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25000</v>
      </c>
      <c r="I45" s="124"/>
      <c r="J45" s="124">
        <f t="shared" si="1"/>
        <v>25000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30516.45</v>
      </c>
      <c r="I46" s="124"/>
      <c r="J46" s="124">
        <f t="shared" si="1"/>
        <v>30516.45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198470</v>
      </c>
      <c r="I47" s="124"/>
      <c r="J47" s="124">
        <f t="shared" si="1"/>
        <v>198470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136479</v>
      </c>
      <c r="I48" s="124"/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28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105130</v>
      </c>
      <c r="I49" s="124"/>
      <c r="J49" s="124">
        <f t="shared" si="1"/>
        <v>105130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72240.850000000006</v>
      </c>
      <c r="I51" s="124"/>
      <c r="J51" s="124">
        <f t="shared" si="1"/>
        <v>72240.850000000006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28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111550</v>
      </c>
      <c r="I54" s="124"/>
      <c r="J54" s="124">
        <f t="shared" si="1"/>
        <v>111550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28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0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0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0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28.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25.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0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27.75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>
        <v>0.23</v>
      </c>
      <c r="J69" s="124">
        <f>H69+I69</f>
        <v>0.23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1195.6099999999999</v>
      </c>
      <c r="I70" s="124"/>
      <c r="J70" s="124">
        <f>H70+I70</f>
        <v>1195.6099999999999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4457739.4300000006</v>
      </c>
      <c r="I78" s="127">
        <f t="shared" si="4"/>
        <v>0</v>
      </c>
      <c r="J78" s="127">
        <f t="shared" si="4"/>
        <v>4457739.4300000006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43.15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31.15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18085088.199999999</v>
      </c>
      <c r="I80" s="124"/>
      <c r="J80" s="124">
        <f t="shared" ref="J80:J91" si="5">H80+I80</f>
        <v>18085088.199999999</v>
      </c>
      <c r="K80" s="124">
        <v>0</v>
      </c>
      <c r="L80" s="124"/>
      <c r="M80" s="124">
        <f t="shared" ref="M80:M91" si="6">K80+L80</f>
        <v>0</v>
      </c>
      <c r="N80" s="124">
        <v>0</v>
      </c>
      <c r="O80" s="124"/>
      <c r="P80" s="124">
        <f t="shared" ref="P80:P91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275</v>
      </c>
      <c r="E81" s="123" t="s">
        <v>101</v>
      </c>
      <c r="F81" s="123" t="s">
        <v>115</v>
      </c>
      <c r="G81" s="128">
        <v>264272750000219</v>
      </c>
      <c r="H81" s="124">
        <v>31370.51</v>
      </c>
      <c r="I81" s="124"/>
      <c r="J81" s="124">
        <f t="shared" si="5"/>
        <v>31370.51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31.15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31.15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275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31.15" customHeight="1" x14ac:dyDescent="0.25">
      <c r="A84" s="123" t="s">
        <v>132</v>
      </c>
      <c r="B84" s="123" t="s">
        <v>36</v>
      </c>
      <c r="C84" s="123" t="s">
        <v>37</v>
      </c>
      <c r="D84" s="123" t="s">
        <v>275</v>
      </c>
      <c r="E84" s="123" t="s">
        <v>41</v>
      </c>
      <c r="F84" s="123">
        <v>222000</v>
      </c>
      <c r="G84" s="128">
        <v>264272750000219</v>
      </c>
      <c r="H84" s="124">
        <v>160000</v>
      </c>
      <c r="I84" s="124"/>
      <c r="J84" s="124">
        <f>H84+I84</f>
        <v>160000</v>
      </c>
      <c r="K84" s="124">
        <v>0</v>
      </c>
      <c r="L84" s="124"/>
      <c r="M84" s="124">
        <f>K84+L84</f>
        <v>0</v>
      </c>
      <c r="N84" s="124">
        <v>0</v>
      </c>
      <c r="O84" s="124"/>
      <c r="P84" s="124">
        <f>N84+O84</f>
        <v>0</v>
      </c>
    </row>
    <row r="85" spans="1:16" ht="31.15" customHeight="1" x14ac:dyDescent="0.25">
      <c r="A85" s="123" t="s">
        <v>55</v>
      </c>
      <c r="B85" s="123" t="s">
        <v>36</v>
      </c>
      <c r="C85" s="123" t="s">
        <v>37</v>
      </c>
      <c r="D85" s="123" t="s">
        <v>275</v>
      </c>
      <c r="E85" s="123" t="s">
        <v>41</v>
      </c>
      <c r="F85" s="123">
        <v>226900</v>
      </c>
      <c r="G85" s="128">
        <v>264272750000219</v>
      </c>
      <c r="H85" s="124">
        <v>62875</v>
      </c>
      <c r="I85" s="124"/>
      <c r="J85" s="124">
        <f>H85+I85</f>
        <v>62875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15" customHeight="1" x14ac:dyDescent="0.25">
      <c r="A86" s="123" t="s">
        <v>117</v>
      </c>
      <c r="B86" s="123" t="s">
        <v>36</v>
      </c>
      <c r="C86" s="123" t="s">
        <v>37</v>
      </c>
      <c r="D86" s="123" t="s">
        <v>275</v>
      </c>
      <c r="E86" s="123" t="s">
        <v>41</v>
      </c>
      <c r="F86" s="123" t="s">
        <v>116</v>
      </c>
      <c r="G86" s="128">
        <v>264272750000219</v>
      </c>
      <c r="H86" s="124">
        <v>237125</v>
      </c>
      <c r="I86" s="124"/>
      <c r="J86" s="124">
        <f t="shared" si="5"/>
        <v>237125</v>
      </c>
      <c r="K86" s="124">
        <v>0</v>
      </c>
      <c r="L86" s="124"/>
      <c r="M86" s="124">
        <f t="shared" si="6"/>
        <v>0</v>
      </c>
      <c r="N86" s="124">
        <v>0</v>
      </c>
      <c r="O86" s="124"/>
      <c r="P86" s="124">
        <f t="shared" si="7"/>
        <v>0</v>
      </c>
    </row>
    <row r="87" spans="1:16" ht="31.15" hidden="1" customHeight="1" x14ac:dyDescent="0.25">
      <c r="A87" s="123" t="s">
        <v>77</v>
      </c>
      <c r="B87" s="123" t="s">
        <v>36</v>
      </c>
      <c r="C87" s="123" t="s">
        <v>37</v>
      </c>
      <c r="D87" s="123" t="s">
        <v>275</v>
      </c>
      <c r="E87" s="123" t="s">
        <v>41</v>
      </c>
      <c r="F87" s="123" t="s">
        <v>78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31.15" hidden="1" customHeight="1" x14ac:dyDescent="0.25">
      <c r="A88" s="123" t="s">
        <v>134</v>
      </c>
      <c r="B88" s="123" t="s">
        <v>36</v>
      </c>
      <c r="C88" s="123" t="s">
        <v>37</v>
      </c>
      <c r="D88" s="123" t="s">
        <v>275</v>
      </c>
      <c r="E88" s="123" t="s">
        <v>41</v>
      </c>
      <c r="F88" s="123" t="s">
        <v>133</v>
      </c>
      <c r="G88" s="128">
        <v>264272750000219</v>
      </c>
      <c r="H88" s="124">
        <v>0</v>
      </c>
      <c r="I88" s="124"/>
      <c r="J88" s="124">
        <f t="shared" si="5"/>
        <v>0</v>
      </c>
      <c r="K88" s="124"/>
      <c r="L88" s="124"/>
      <c r="M88" s="124">
        <f t="shared" si="6"/>
        <v>0</v>
      </c>
      <c r="N88" s="124"/>
      <c r="O88" s="124"/>
      <c r="P88" s="124">
        <f t="shared" si="7"/>
        <v>0</v>
      </c>
    </row>
    <row r="89" spans="1:16" ht="31.15" hidden="1" customHeight="1" x14ac:dyDescent="0.25">
      <c r="A89" s="123" t="s">
        <v>96</v>
      </c>
      <c r="B89" s="123" t="s">
        <v>36</v>
      </c>
      <c r="C89" s="123" t="s">
        <v>37</v>
      </c>
      <c r="D89" s="123" t="s">
        <v>275</v>
      </c>
      <c r="E89" s="123" t="s">
        <v>41</v>
      </c>
      <c r="F89" s="123" t="s">
        <v>88</v>
      </c>
      <c r="G89" s="128">
        <v>264272750000219</v>
      </c>
      <c r="H89" s="124">
        <v>0</v>
      </c>
      <c r="I89" s="124"/>
      <c r="J89" s="124">
        <f t="shared" si="5"/>
        <v>0</v>
      </c>
      <c r="K89" s="124">
        <v>0</v>
      </c>
      <c r="L89" s="124"/>
      <c r="M89" s="124">
        <f t="shared" si="6"/>
        <v>0</v>
      </c>
      <c r="N89" s="124">
        <v>0</v>
      </c>
      <c r="O89" s="124"/>
      <c r="P89" s="124">
        <f t="shared" si="7"/>
        <v>0</v>
      </c>
    </row>
    <row r="90" spans="1:16" ht="31.15" hidden="1" customHeight="1" x14ac:dyDescent="0.25">
      <c r="A90" s="123" t="s">
        <v>236</v>
      </c>
      <c r="B90" s="123" t="s">
        <v>36</v>
      </c>
      <c r="C90" s="123" t="s">
        <v>37</v>
      </c>
      <c r="D90" s="123" t="s">
        <v>275</v>
      </c>
      <c r="E90" s="123" t="s">
        <v>41</v>
      </c>
      <c r="F90" s="123" t="s">
        <v>90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31.15" hidden="1" customHeight="1" x14ac:dyDescent="0.25">
      <c r="A91" s="123" t="s">
        <v>105</v>
      </c>
      <c r="B91" s="123" t="s">
        <v>36</v>
      </c>
      <c r="C91" s="123" t="s">
        <v>106</v>
      </c>
      <c r="D91" s="123" t="s">
        <v>275</v>
      </c>
      <c r="E91" s="123">
        <v>244</v>
      </c>
      <c r="F91" s="123" t="s">
        <v>107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31.15" customHeight="1" x14ac:dyDescent="0.25">
      <c r="A92" s="125" t="s">
        <v>287</v>
      </c>
      <c r="B92" s="126"/>
      <c r="C92" s="126"/>
      <c r="D92" s="126"/>
      <c r="E92" s="126"/>
      <c r="F92" s="126"/>
      <c r="G92" s="126"/>
      <c r="H92" s="127">
        <f>SUM(H80:H91)</f>
        <v>24047629.240000002</v>
      </c>
      <c r="I92" s="127">
        <f t="shared" ref="I92:P92" si="8">SUM(I80:I91)</f>
        <v>0</v>
      </c>
      <c r="J92" s="127">
        <f t="shared" si="8"/>
        <v>24047629.240000002</v>
      </c>
      <c r="K92" s="127">
        <f t="shared" si="8"/>
        <v>0</v>
      </c>
      <c r="L92" s="127">
        <f t="shared" si="8"/>
        <v>0</v>
      </c>
      <c r="M92" s="127">
        <f t="shared" si="8"/>
        <v>0</v>
      </c>
      <c r="N92" s="127">
        <f t="shared" si="8"/>
        <v>0</v>
      </c>
      <c r="O92" s="127">
        <f t="shared" si="8"/>
        <v>0</v>
      </c>
      <c r="P92" s="127">
        <f t="shared" si="8"/>
        <v>0</v>
      </c>
    </row>
    <row r="93" spans="1:16" ht="31.9" customHeight="1" x14ac:dyDescent="0.25">
      <c r="A93" s="194" t="s">
        <v>305</v>
      </c>
      <c r="B93" s="195"/>
      <c r="C93" s="195"/>
      <c r="D93" s="195"/>
      <c r="E93" s="195"/>
      <c r="F93" s="195"/>
      <c r="G93" s="195"/>
      <c r="H93" s="195"/>
      <c r="I93" s="195"/>
      <c r="J93" s="195"/>
      <c r="K93" s="195"/>
      <c r="L93" s="195"/>
      <c r="M93" s="195"/>
      <c r="N93" s="195"/>
      <c r="O93" s="195"/>
      <c r="P93" s="196"/>
    </row>
    <row r="94" spans="1:16" ht="28.15" customHeight="1" x14ac:dyDescent="0.25">
      <c r="A94" s="123" t="s">
        <v>100</v>
      </c>
      <c r="B94" s="123" t="s">
        <v>36</v>
      </c>
      <c r="C94" s="123" t="s">
        <v>37</v>
      </c>
      <c r="D94" s="123" t="s">
        <v>180</v>
      </c>
      <c r="E94" s="123" t="s">
        <v>101</v>
      </c>
      <c r="F94" s="123" t="s">
        <v>102</v>
      </c>
      <c r="G94" s="128" t="s">
        <v>306</v>
      </c>
      <c r="H94" s="124">
        <v>268223.28000000003</v>
      </c>
      <c r="I94" s="124"/>
      <c r="J94" s="124">
        <f>H94+I94</f>
        <v>268223.28000000003</v>
      </c>
      <c r="K94" s="124">
        <v>0</v>
      </c>
      <c r="L94" s="124"/>
      <c r="M94" s="124">
        <f>K94+L94</f>
        <v>0</v>
      </c>
      <c r="N94" s="124">
        <v>0</v>
      </c>
      <c r="O94" s="124"/>
      <c r="P94" s="124">
        <f>N94+O94</f>
        <v>0</v>
      </c>
    </row>
    <row r="95" spans="1:16" ht="28.15" customHeight="1" x14ac:dyDescent="0.25">
      <c r="A95" s="123" t="s">
        <v>39</v>
      </c>
      <c r="B95" s="123" t="s">
        <v>36</v>
      </c>
      <c r="C95" s="123" t="s">
        <v>37</v>
      </c>
      <c r="D95" s="123" t="s">
        <v>180</v>
      </c>
      <c r="E95" s="123" t="s">
        <v>103</v>
      </c>
      <c r="F95" s="123" t="s">
        <v>104</v>
      </c>
      <c r="G95" s="128" t="s">
        <v>306</v>
      </c>
      <c r="H95" s="124">
        <v>81003.429999999993</v>
      </c>
      <c r="I95" s="124"/>
      <c r="J95" s="124">
        <f>H95+I95</f>
        <v>81003.429999999993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7" customHeight="1" x14ac:dyDescent="0.25">
      <c r="A96" s="125" t="s">
        <v>304</v>
      </c>
      <c r="B96" s="126"/>
      <c r="C96" s="126"/>
      <c r="D96" s="126"/>
      <c r="E96" s="126"/>
      <c r="F96" s="126"/>
      <c r="G96" s="126"/>
      <c r="H96" s="127">
        <f t="shared" ref="H96:P96" si="9">SUM(H94:H95)</f>
        <v>349226.71</v>
      </c>
      <c r="I96" s="127">
        <f t="shared" si="9"/>
        <v>0</v>
      </c>
      <c r="J96" s="127">
        <f t="shared" si="9"/>
        <v>349226.71</v>
      </c>
      <c r="K96" s="127">
        <f t="shared" si="9"/>
        <v>0</v>
      </c>
      <c r="L96" s="127">
        <f t="shared" si="9"/>
        <v>0</v>
      </c>
      <c r="M96" s="127">
        <f t="shared" si="9"/>
        <v>0</v>
      </c>
      <c r="N96" s="127">
        <f t="shared" si="9"/>
        <v>0</v>
      </c>
      <c r="O96" s="127">
        <f t="shared" si="9"/>
        <v>0</v>
      </c>
      <c r="P96" s="127">
        <f t="shared" si="9"/>
        <v>0</v>
      </c>
    </row>
    <row r="97" spans="1:16" ht="40.15" customHeight="1" x14ac:dyDescent="0.25">
      <c r="A97" s="194" t="s">
        <v>323</v>
      </c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6"/>
    </row>
    <row r="98" spans="1:16" ht="31.15" customHeight="1" x14ac:dyDescent="0.25">
      <c r="A98" s="123" t="s">
        <v>100</v>
      </c>
      <c r="B98" s="123" t="s">
        <v>36</v>
      </c>
      <c r="C98" s="123" t="s">
        <v>37</v>
      </c>
      <c r="D98" s="123" t="s">
        <v>184</v>
      </c>
      <c r="E98" s="123" t="s">
        <v>101</v>
      </c>
      <c r="F98" s="123" t="s">
        <v>102</v>
      </c>
      <c r="G98" s="128" t="s">
        <v>322</v>
      </c>
      <c r="H98" s="124">
        <v>99000</v>
      </c>
      <c r="I98" s="139"/>
      <c r="J98" s="124">
        <f>H98+I98</f>
        <v>99000</v>
      </c>
      <c r="K98" s="124">
        <v>0</v>
      </c>
      <c r="L98" s="124"/>
      <c r="M98" s="124">
        <f>K98+L98</f>
        <v>0</v>
      </c>
      <c r="N98" s="124">
        <v>0</v>
      </c>
      <c r="O98" s="124"/>
      <c r="P98" s="124">
        <f>N98+O98</f>
        <v>0</v>
      </c>
    </row>
    <row r="99" spans="1:16" ht="31.15" customHeight="1" x14ac:dyDescent="0.25">
      <c r="A99" s="123" t="s">
        <v>39</v>
      </c>
      <c r="B99" s="123" t="s">
        <v>36</v>
      </c>
      <c r="C99" s="123" t="s">
        <v>37</v>
      </c>
      <c r="D99" s="123" t="s">
        <v>184</v>
      </c>
      <c r="E99" s="123" t="s">
        <v>103</v>
      </c>
      <c r="F99" s="123" t="s">
        <v>104</v>
      </c>
      <c r="G99" s="128" t="s">
        <v>322</v>
      </c>
      <c r="H99" s="124">
        <v>29898</v>
      </c>
      <c r="I99" s="139"/>
      <c r="J99" s="124">
        <f>H99+I99</f>
        <v>29898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31.15" customHeight="1" x14ac:dyDescent="0.25">
      <c r="A100" s="125" t="s">
        <v>324</v>
      </c>
      <c r="B100" s="126"/>
      <c r="C100" s="126"/>
      <c r="D100" s="126"/>
      <c r="E100" s="126"/>
      <c r="F100" s="126"/>
      <c r="G100" s="126"/>
      <c r="H100" s="127">
        <f t="shared" ref="H100:P100" si="10">SUM(H98:H99)</f>
        <v>128898</v>
      </c>
      <c r="I100" s="127">
        <f t="shared" si="10"/>
        <v>0</v>
      </c>
      <c r="J100" s="127">
        <f t="shared" si="10"/>
        <v>128898</v>
      </c>
      <c r="K100" s="127">
        <f t="shared" si="10"/>
        <v>0</v>
      </c>
      <c r="L100" s="127">
        <f t="shared" si="10"/>
        <v>0</v>
      </c>
      <c r="M100" s="127">
        <f t="shared" si="10"/>
        <v>0</v>
      </c>
      <c r="N100" s="127">
        <f t="shared" si="10"/>
        <v>0</v>
      </c>
      <c r="O100" s="127">
        <f t="shared" si="10"/>
        <v>0</v>
      </c>
      <c r="P100" s="127">
        <f t="shared" si="10"/>
        <v>0</v>
      </c>
    </row>
    <row r="101" spans="1:16" ht="41.45" customHeight="1" x14ac:dyDescent="0.25">
      <c r="A101" s="194" t="s">
        <v>319</v>
      </c>
      <c r="B101" s="195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196"/>
    </row>
    <row r="102" spans="1:16" ht="31.15" customHeight="1" x14ac:dyDescent="0.25">
      <c r="A102" s="123" t="s">
        <v>100</v>
      </c>
      <c r="B102" s="123" t="s">
        <v>36</v>
      </c>
      <c r="C102" s="123" t="s">
        <v>37</v>
      </c>
      <c r="D102" s="123" t="s">
        <v>178</v>
      </c>
      <c r="E102" s="123" t="s">
        <v>101</v>
      </c>
      <c r="F102" s="123" t="s">
        <v>102</v>
      </c>
      <c r="G102" s="123" t="s">
        <v>320</v>
      </c>
      <c r="H102" s="124">
        <v>2178000</v>
      </c>
      <c r="I102" s="139"/>
      <c r="J102" s="124">
        <f>H102+I102</f>
        <v>2178000</v>
      </c>
      <c r="K102" s="124">
        <v>0</v>
      </c>
      <c r="L102" s="124"/>
      <c r="M102" s="124">
        <f>K102+L102</f>
        <v>0</v>
      </c>
      <c r="N102" s="124">
        <v>0</v>
      </c>
      <c r="O102" s="124"/>
      <c r="P102" s="124">
        <f>N102+O102</f>
        <v>0</v>
      </c>
    </row>
    <row r="103" spans="1:16" ht="31.15" customHeight="1" x14ac:dyDescent="0.25">
      <c r="A103" s="123" t="s">
        <v>39</v>
      </c>
      <c r="B103" s="123" t="s">
        <v>36</v>
      </c>
      <c r="C103" s="123" t="s">
        <v>37</v>
      </c>
      <c r="D103" s="123" t="s">
        <v>178</v>
      </c>
      <c r="E103" s="123" t="s">
        <v>103</v>
      </c>
      <c r="F103" s="123" t="s">
        <v>104</v>
      </c>
      <c r="G103" s="123" t="s">
        <v>320</v>
      </c>
      <c r="H103" s="124">
        <v>657756</v>
      </c>
      <c r="I103" s="139"/>
      <c r="J103" s="124">
        <f>H103+I103</f>
        <v>657756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5" t="s">
        <v>321</v>
      </c>
      <c r="B104" s="125"/>
      <c r="C104" s="125"/>
      <c r="D104" s="125"/>
      <c r="E104" s="125"/>
      <c r="F104" s="125"/>
      <c r="G104" s="125"/>
      <c r="H104" s="127">
        <f t="shared" ref="H104:P104" si="11">SUM(H102:H103)</f>
        <v>2835756</v>
      </c>
      <c r="I104" s="127">
        <f t="shared" si="11"/>
        <v>0</v>
      </c>
      <c r="J104" s="127">
        <f t="shared" si="11"/>
        <v>2835756</v>
      </c>
      <c r="K104" s="127">
        <f t="shared" si="11"/>
        <v>0</v>
      </c>
      <c r="L104" s="127">
        <f t="shared" si="11"/>
        <v>0</v>
      </c>
      <c r="M104" s="127">
        <f t="shared" si="11"/>
        <v>0</v>
      </c>
      <c r="N104" s="127">
        <f t="shared" si="11"/>
        <v>0</v>
      </c>
      <c r="O104" s="127">
        <f t="shared" si="11"/>
        <v>0</v>
      </c>
      <c r="P104" s="127">
        <f t="shared" si="11"/>
        <v>0</v>
      </c>
    </row>
    <row r="105" spans="1:16" ht="42" customHeight="1" x14ac:dyDescent="0.25">
      <c r="A105" s="194" t="s">
        <v>294</v>
      </c>
      <c r="B105" s="195"/>
      <c r="C105" s="195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6"/>
    </row>
    <row r="106" spans="1:16" ht="28.15" customHeight="1" x14ac:dyDescent="0.25">
      <c r="A106" s="123" t="s">
        <v>108</v>
      </c>
      <c r="B106" s="123" t="s">
        <v>36</v>
      </c>
      <c r="C106" s="123" t="s">
        <v>37</v>
      </c>
      <c r="D106" s="123" t="s">
        <v>295</v>
      </c>
      <c r="E106" s="123" t="s">
        <v>112</v>
      </c>
      <c r="F106" s="123" t="s">
        <v>113</v>
      </c>
      <c r="G106" s="138" t="s">
        <v>297</v>
      </c>
      <c r="H106" s="124">
        <v>200440</v>
      </c>
      <c r="I106" s="124"/>
      <c r="J106" s="124">
        <f>H106+I106</f>
        <v>200440</v>
      </c>
      <c r="K106" s="124">
        <v>0</v>
      </c>
      <c r="L106" s="124"/>
      <c r="M106" s="124">
        <f>K106+L106</f>
        <v>0</v>
      </c>
      <c r="N106" s="124">
        <v>0</v>
      </c>
      <c r="O106" s="124"/>
      <c r="P106" s="124">
        <f>N106+O106</f>
        <v>0</v>
      </c>
    </row>
    <row r="107" spans="1:16" ht="28.15" customHeight="1" x14ac:dyDescent="0.25">
      <c r="A107" s="125" t="s">
        <v>296</v>
      </c>
      <c r="B107" s="126"/>
      <c r="C107" s="126"/>
      <c r="D107" s="126"/>
      <c r="E107" s="126"/>
      <c r="F107" s="126"/>
      <c r="G107" s="126"/>
      <c r="H107" s="127">
        <f t="shared" ref="H107:P107" si="12">SUM(H106:H106)</f>
        <v>200440</v>
      </c>
      <c r="I107" s="127">
        <f t="shared" si="12"/>
        <v>0</v>
      </c>
      <c r="J107" s="127">
        <f t="shared" si="12"/>
        <v>200440</v>
      </c>
      <c r="K107" s="127">
        <f t="shared" si="12"/>
        <v>0</v>
      </c>
      <c r="L107" s="127">
        <f t="shared" si="12"/>
        <v>0</v>
      </c>
      <c r="M107" s="127">
        <f t="shared" si="12"/>
        <v>0</v>
      </c>
      <c r="N107" s="127">
        <f t="shared" si="12"/>
        <v>0</v>
      </c>
      <c r="O107" s="127">
        <f t="shared" si="12"/>
        <v>0</v>
      </c>
      <c r="P107" s="127">
        <f t="shared" si="12"/>
        <v>0</v>
      </c>
    </row>
    <row r="108" spans="1:16" ht="37.15" customHeight="1" x14ac:dyDescent="0.25">
      <c r="A108" s="194" t="s">
        <v>315</v>
      </c>
      <c r="B108" s="195"/>
      <c r="C108" s="195"/>
      <c r="D108" s="195"/>
      <c r="E108" s="195"/>
      <c r="F108" s="195"/>
      <c r="G108" s="195"/>
      <c r="H108" s="195"/>
      <c r="I108" s="195"/>
      <c r="J108" s="195"/>
      <c r="K108" s="195"/>
      <c r="L108" s="195"/>
      <c r="M108" s="195"/>
      <c r="N108" s="195"/>
      <c r="O108" s="195"/>
      <c r="P108" s="196"/>
    </row>
    <row r="109" spans="1:16" ht="31.15" hidden="1" customHeight="1" x14ac:dyDescent="0.25">
      <c r="A109" s="123" t="s">
        <v>108</v>
      </c>
      <c r="B109" s="123" t="s">
        <v>109</v>
      </c>
      <c r="C109" s="123" t="s">
        <v>139</v>
      </c>
      <c r="D109" s="123" t="s">
        <v>140</v>
      </c>
      <c r="E109" s="123" t="s">
        <v>112</v>
      </c>
      <c r="F109" s="123" t="s">
        <v>113</v>
      </c>
      <c r="G109" s="128">
        <v>264373160000316</v>
      </c>
      <c r="H109" s="124">
        <v>0</v>
      </c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31.15" customHeight="1" x14ac:dyDescent="0.25">
      <c r="A110" s="123" t="s">
        <v>108</v>
      </c>
      <c r="B110" s="123" t="s">
        <v>109</v>
      </c>
      <c r="C110" s="123" t="s">
        <v>110</v>
      </c>
      <c r="D110" s="138" t="s">
        <v>316</v>
      </c>
      <c r="E110" s="123" t="s">
        <v>112</v>
      </c>
      <c r="F110" s="123" t="s">
        <v>113</v>
      </c>
      <c r="G110" s="128">
        <v>264373160000316</v>
      </c>
      <c r="H110" s="124">
        <v>336104</v>
      </c>
      <c r="I110" s="139"/>
      <c r="J110" s="124">
        <f>H110+I110</f>
        <v>336104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29.45" customHeight="1" x14ac:dyDescent="0.25">
      <c r="A111" s="125" t="s">
        <v>317</v>
      </c>
      <c r="B111" s="126"/>
      <c r="C111" s="126"/>
      <c r="D111" s="126"/>
      <c r="E111" s="126"/>
      <c r="F111" s="126"/>
      <c r="G111" s="126"/>
      <c r="H111" s="127">
        <f>SUM(H109:H110)</f>
        <v>336104</v>
      </c>
      <c r="I111" s="127">
        <f t="shared" ref="I111:P111" si="13">SUM(I109:I110)</f>
        <v>0</v>
      </c>
      <c r="J111" s="127">
        <f t="shared" si="13"/>
        <v>336104</v>
      </c>
      <c r="K111" s="127">
        <f t="shared" si="13"/>
        <v>0</v>
      </c>
      <c r="L111" s="127">
        <f t="shared" si="13"/>
        <v>0</v>
      </c>
      <c r="M111" s="127">
        <f t="shared" si="13"/>
        <v>0</v>
      </c>
      <c r="N111" s="127">
        <f t="shared" si="13"/>
        <v>0</v>
      </c>
      <c r="O111" s="127">
        <f t="shared" si="13"/>
        <v>0</v>
      </c>
      <c r="P111" s="127">
        <f t="shared" si="13"/>
        <v>0</v>
      </c>
    </row>
    <row r="112" spans="1:16" ht="30.6" customHeight="1" x14ac:dyDescent="0.25">
      <c r="A112" s="123" t="s">
        <v>108</v>
      </c>
      <c r="B112" s="123" t="s">
        <v>109</v>
      </c>
      <c r="C112" s="123" t="s">
        <v>110</v>
      </c>
      <c r="D112" s="138" t="s">
        <v>318</v>
      </c>
      <c r="E112" s="123" t="s">
        <v>112</v>
      </c>
      <c r="F112" s="123" t="s">
        <v>113</v>
      </c>
      <c r="G112" s="123">
        <v>1000</v>
      </c>
      <c r="H112" s="124">
        <v>84026</v>
      </c>
      <c r="I112" s="139"/>
      <c r="J112" s="124">
        <f>H112+I112</f>
        <v>84026</v>
      </c>
      <c r="K112" s="124">
        <v>0</v>
      </c>
      <c r="L112" s="124"/>
      <c r="M112" s="124">
        <v>0</v>
      </c>
      <c r="N112" s="124">
        <v>0</v>
      </c>
      <c r="O112" s="124"/>
      <c r="P112" s="124">
        <v>0</v>
      </c>
    </row>
    <row r="113" spans="1:16" ht="31.15" customHeight="1" x14ac:dyDescent="0.25">
      <c r="A113" s="125" t="s">
        <v>99</v>
      </c>
      <c r="B113" s="126"/>
      <c r="C113" s="126"/>
      <c r="D113" s="126"/>
      <c r="E113" s="126"/>
      <c r="F113" s="126"/>
      <c r="G113" s="126"/>
      <c r="H113" s="127">
        <f t="shared" ref="H113:P113" si="14">SUM(H112:H112)</f>
        <v>84026</v>
      </c>
      <c r="I113" s="127">
        <f t="shared" si="14"/>
        <v>0</v>
      </c>
      <c r="J113" s="127">
        <f t="shared" si="14"/>
        <v>84026</v>
      </c>
      <c r="K113" s="127">
        <f t="shared" si="14"/>
        <v>0</v>
      </c>
      <c r="L113" s="127">
        <f t="shared" si="14"/>
        <v>0</v>
      </c>
      <c r="M113" s="127">
        <f t="shared" si="14"/>
        <v>0</v>
      </c>
      <c r="N113" s="127">
        <f t="shared" si="14"/>
        <v>0</v>
      </c>
      <c r="O113" s="127">
        <f t="shared" si="14"/>
        <v>0</v>
      </c>
      <c r="P113" s="127">
        <f t="shared" si="14"/>
        <v>0</v>
      </c>
    </row>
    <row r="114" spans="1:16" ht="27" customHeight="1" x14ac:dyDescent="0.25">
      <c r="A114" s="194" t="s">
        <v>299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300</v>
      </c>
      <c r="H115" s="124">
        <v>587995</v>
      </c>
      <c r="I115" s="124"/>
      <c r="J115" s="124">
        <f>H115+I115</f>
        <v>587995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8.15" customHeight="1" x14ac:dyDescent="0.25">
      <c r="A116" s="125" t="s">
        <v>301</v>
      </c>
      <c r="B116" s="126"/>
      <c r="C116" s="126"/>
      <c r="D116" s="126"/>
      <c r="E116" s="126"/>
      <c r="F116" s="126"/>
      <c r="G116" s="126"/>
      <c r="H116" s="127">
        <f t="shared" ref="H116:P116" si="15">SUM(H115:H115)</f>
        <v>587995</v>
      </c>
      <c r="I116" s="127">
        <f t="shared" si="15"/>
        <v>0</v>
      </c>
      <c r="J116" s="127">
        <f t="shared" si="15"/>
        <v>587995</v>
      </c>
      <c r="K116" s="127">
        <f t="shared" si="15"/>
        <v>0</v>
      </c>
      <c r="L116" s="127">
        <f t="shared" si="15"/>
        <v>0</v>
      </c>
      <c r="M116" s="127">
        <f t="shared" si="15"/>
        <v>0</v>
      </c>
      <c r="N116" s="127">
        <f t="shared" si="15"/>
        <v>0</v>
      </c>
      <c r="O116" s="127">
        <f t="shared" si="15"/>
        <v>0</v>
      </c>
      <c r="P116" s="127">
        <f t="shared" si="15"/>
        <v>0</v>
      </c>
    </row>
    <row r="117" spans="1:16" ht="29.45" customHeight="1" x14ac:dyDescent="0.25">
      <c r="A117" s="194" t="s">
        <v>377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1.15" customHeight="1" x14ac:dyDescent="0.25">
      <c r="A118" s="123" t="s">
        <v>100</v>
      </c>
      <c r="B118" s="138" t="s">
        <v>36</v>
      </c>
      <c r="C118" s="138" t="s">
        <v>37</v>
      </c>
      <c r="D118" s="138" t="s">
        <v>233</v>
      </c>
      <c r="E118" s="123">
        <v>111</v>
      </c>
      <c r="F118" s="123">
        <v>211000</v>
      </c>
      <c r="G118" s="123">
        <v>1000</v>
      </c>
      <c r="H118" s="124">
        <v>73156.679999999993</v>
      </c>
      <c r="I118" s="124"/>
      <c r="J118" s="124">
        <f>H118+I118</f>
        <v>73156.679999999993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15" customHeight="1" x14ac:dyDescent="0.25">
      <c r="A119" s="123" t="s">
        <v>39</v>
      </c>
      <c r="B119" s="138" t="s">
        <v>36</v>
      </c>
      <c r="C119" s="138" t="s">
        <v>37</v>
      </c>
      <c r="D119" s="138" t="s">
        <v>233</v>
      </c>
      <c r="E119" s="123">
        <v>119</v>
      </c>
      <c r="F119" s="123">
        <v>213000</v>
      </c>
      <c r="G119" s="123">
        <v>1000</v>
      </c>
      <c r="H119" s="124">
        <v>22093.32</v>
      </c>
      <c r="I119" s="124"/>
      <c r="J119" s="124">
        <f>H119+I119</f>
        <v>22093.32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31.15" customHeight="1" x14ac:dyDescent="0.25">
      <c r="A120" s="125" t="s">
        <v>99</v>
      </c>
      <c r="B120" s="140"/>
      <c r="C120" s="140"/>
      <c r="D120" s="125"/>
      <c r="E120" s="125"/>
      <c r="F120" s="125"/>
      <c r="G120" s="125"/>
      <c r="H120" s="127">
        <f t="shared" ref="H120:P120" si="16">SUM(H118:H119)</f>
        <v>95250</v>
      </c>
      <c r="I120" s="127">
        <f t="shared" si="16"/>
        <v>0</v>
      </c>
      <c r="J120" s="127">
        <f t="shared" si="16"/>
        <v>95250</v>
      </c>
      <c r="K120" s="127">
        <f t="shared" si="16"/>
        <v>0</v>
      </c>
      <c r="L120" s="127">
        <f t="shared" si="16"/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s="131" customFormat="1" ht="28.15" hidden="1" customHeight="1" x14ac:dyDescent="0.25">
      <c r="A121" s="194" t="s">
        <v>197</v>
      </c>
      <c r="B121" s="195"/>
      <c r="C121" s="195"/>
      <c r="D121" s="195"/>
      <c r="E121" s="195"/>
      <c r="F121" s="195"/>
      <c r="G121" s="195"/>
      <c r="H121" s="195"/>
      <c r="I121" s="195"/>
      <c r="J121" s="195"/>
      <c r="K121" s="195"/>
      <c r="L121" s="195"/>
      <c r="M121" s="195"/>
      <c r="N121" s="195"/>
      <c r="O121" s="195"/>
      <c r="P121" s="196"/>
    </row>
    <row r="122" spans="1:16" s="131" customFormat="1" ht="28.15" hidden="1" customHeight="1" x14ac:dyDescent="0.25">
      <c r="A122" s="132" t="s">
        <v>96</v>
      </c>
      <c r="B122" s="132" t="s">
        <v>36</v>
      </c>
      <c r="C122" s="132" t="s">
        <v>191</v>
      </c>
      <c r="D122" s="132" t="s">
        <v>254</v>
      </c>
      <c r="E122" s="132" t="s">
        <v>41</v>
      </c>
      <c r="F122" s="132" t="s">
        <v>88</v>
      </c>
      <c r="G122" s="132" t="s">
        <v>255</v>
      </c>
      <c r="H122" s="133"/>
      <c r="I122" s="133"/>
      <c r="J122" s="133">
        <f t="shared" ref="J122:J127" si="17">H122+I122</f>
        <v>0</v>
      </c>
      <c r="K122" s="133">
        <v>0</v>
      </c>
      <c r="L122" s="133"/>
      <c r="M122" s="133">
        <f t="shared" ref="M122:M127" si="18">K122+L122</f>
        <v>0</v>
      </c>
      <c r="N122" s="133">
        <v>0</v>
      </c>
      <c r="O122" s="133"/>
      <c r="P122" s="133">
        <f t="shared" ref="P122:P127" si="19">N122+O122</f>
        <v>0</v>
      </c>
    </row>
    <row r="123" spans="1:16" s="131" customFormat="1" ht="28.15" hidden="1" customHeight="1" x14ac:dyDescent="0.25">
      <c r="A123" s="132" t="s">
        <v>55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84</v>
      </c>
      <c r="G123" s="132" t="s">
        <v>255</v>
      </c>
      <c r="H123" s="133"/>
      <c r="I123" s="133"/>
      <c r="J123" s="133">
        <f t="shared" si="17"/>
        <v>0</v>
      </c>
      <c r="K123" s="133">
        <v>0</v>
      </c>
      <c r="L123" s="133"/>
      <c r="M123" s="133">
        <f t="shared" si="18"/>
        <v>0</v>
      </c>
      <c r="N123" s="133">
        <v>0</v>
      </c>
      <c r="O123" s="133"/>
      <c r="P123" s="133">
        <f t="shared" si="19"/>
        <v>0</v>
      </c>
    </row>
    <row r="124" spans="1:16" s="131" customFormat="1" ht="28.15" hidden="1" customHeight="1" x14ac:dyDescent="0.25">
      <c r="A124" s="132" t="s">
        <v>132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131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4.6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192</v>
      </c>
      <c r="E125" s="132" t="s">
        <v>41</v>
      </c>
      <c r="F125" s="132">
        <v>226900</v>
      </c>
      <c r="G125" s="134">
        <v>254343540000778</v>
      </c>
      <c r="H125" s="133">
        <v>0</v>
      </c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25">
      <c r="A126" s="132" t="s">
        <v>194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227300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25">
      <c r="A127" s="132" t="s">
        <v>96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346000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8.15" hidden="1" customHeight="1" x14ac:dyDescent="0.25">
      <c r="A128" s="135" t="s">
        <v>256</v>
      </c>
      <c r="B128" s="135"/>
      <c r="C128" s="135"/>
      <c r="D128" s="135"/>
      <c r="E128" s="135"/>
      <c r="F128" s="135"/>
      <c r="G128" s="135"/>
      <c r="H128" s="127">
        <f t="shared" ref="H128:P128" si="20">SUM(H122:H127)</f>
        <v>0</v>
      </c>
      <c r="I128" s="127">
        <f t="shared" si="20"/>
        <v>0</v>
      </c>
      <c r="J128" s="127">
        <f t="shared" si="20"/>
        <v>0</v>
      </c>
      <c r="K128" s="127">
        <f t="shared" si="20"/>
        <v>0</v>
      </c>
      <c r="L128" s="127">
        <f t="shared" si="20"/>
        <v>0</v>
      </c>
      <c r="M128" s="127">
        <f t="shared" si="20"/>
        <v>0</v>
      </c>
      <c r="N128" s="127">
        <f t="shared" si="20"/>
        <v>0</v>
      </c>
      <c r="O128" s="127">
        <f t="shared" si="20"/>
        <v>0</v>
      </c>
      <c r="P128" s="127">
        <f t="shared" si="20"/>
        <v>0</v>
      </c>
    </row>
    <row r="129" spans="1:16" ht="24" hidden="1" customHeight="1" x14ac:dyDescent="0.25">
      <c r="A129" s="191" t="s">
        <v>257</v>
      </c>
      <c r="B129" s="192"/>
      <c r="C129" s="192"/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3"/>
    </row>
    <row r="130" spans="1:16" ht="24" hidden="1" customHeight="1" x14ac:dyDescent="0.25">
      <c r="A130" s="123" t="s">
        <v>96</v>
      </c>
      <c r="B130" s="123" t="s">
        <v>36</v>
      </c>
      <c r="C130" s="123" t="s">
        <v>191</v>
      </c>
      <c r="D130" s="123" t="s">
        <v>254</v>
      </c>
      <c r="E130" s="123" t="s">
        <v>41</v>
      </c>
      <c r="F130" s="123" t="s">
        <v>88</v>
      </c>
      <c r="G130" s="123" t="s">
        <v>255</v>
      </c>
      <c r="H130" s="124"/>
      <c r="I130" s="124"/>
      <c r="J130" s="124">
        <f t="shared" ref="J130:J135" si="21">H130+I130</f>
        <v>0</v>
      </c>
      <c r="K130" s="124">
        <v>0</v>
      </c>
      <c r="L130" s="124"/>
      <c r="M130" s="124">
        <f t="shared" ref="M130:M135" si="22">K130+L130</f>
        <v>0</v>
      </c>
      <c r="N130" s="124">
        <v>0</v>
      </c>
      <c r="O130" s="124"/>
      <c r="P130" s="124">
        <f t="shared" ref="P130:P135" si="23">N130+O130</f>
        <v>0</v>
      </c>
    </row>
    <row r="131" spans="1:16" ht="24" hidden="1" customHeight="1" x14ac:dyDescent="0.25">
      <c r="A131" s="123" t="s">
        <v>55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84</v>
      </c>
      <c r="G131" s="123" t="s">
        <v>255</v>
      </c>
      <c r="H131" s="124"/>
      <c r="I131" s="124"/>
      <c r="J131" s="124">
        <f t="shared" si="21"/>
        <v>0</v>
      </c>
      <c r="K131" s="124">
        <v>0</v>
      </c>
      <c r="L131" s="124"/>
      <c r="M131" s="124">
        <f t="shared" si="22"/>
        <v>0</v>
      </c>
      <c r="N131" s="124">
        <v>0</v>
      </c>
      <c r="O131" s="124"/>
      <c r="P131" s="124">
        <f t="shared" si="23"/>
        <v>0</v>
      </c>
    </row>
    <row r="132" spans="1:16" ht="24" hidden="1" customHeight="1" x14ac:dyDescent="0.25">
      <c r="A132" s="123" t="s">
        <v>132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131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25">
      <c r="A133" s="123" t="s">
        <v>96</v>
      </c>
      <c r="B133" s="123" t="s">
        <v>36</v>
      </c>
      <c r="C133" s="123" t="s">
        <v>191</v>
      </c>
      <c r="D133" s="123" t="s">
        <v>258</v>
      </c>
      <c r="E133" s="123" t="s">
        <v>41</v>
      </c>
      <c r="F133" s="123" t="s">
        <v>88</v>
      </c>
      <c r="G133" s="123" t="s">
        <v>42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25">
      <c r="A134" s="123" t="s">
        <v>55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84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25">
      <c r="A135" s="123" t="s">
        <v>132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131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25">
      <c r="A136" s="126" t="s">
        <v>256</v>
      </c>
      <c r="B136" s="126"/>
      <c r="C136" s="126"/>
      <c r="D136" s="126"/>
      <c r="E136" s="126"/>
      <c r="F136" s="126"/>
      <c r="G136" s="126"/>
      <c r="H136" s="130">
        <f t="shared" ref="H136:P136" si="24">SUM(H130:H135)</f>
        <v>0</v>
      </c>
      <c r="I136" s="130">
        <f t="shared" si="24"/>
        <v>0</v>
      </c>
      <c r="J136" s="130">
        <f t="shared" si="24"/>
        <v>0</v>
      </c>
      <c r="K136" s="130">
        <f t="shared" si="24"/>
        <v>0</v>
      </c>
      <c r="L136" s="130">
        <f t="shared" si="24"/>
        <v>0</v>
      </c>
      <c r="M136" s="130">
        <f t="shared" si="24"/>
        <v>0</v>
      </c>
      <c r="N136" s="130">
        <f t="shared" si="24"/>
        <v>0</v>
      </c>
      <c r="O136" s="130">
        <f t="shared" si="24"/>
        <v>0</v>
      </c>
      <c r="P136" s="130">
        <f t="shared" si="24"/>
        <v>0</v>
      </c>
    </row>
    <row r="137" spans="1:16" ht="24" hidden="1" customHeight="1" x14ac:dyDescent="0.25">
      <c r="A137" s="191" t="s">
        <v>259</v>
      </c>
      <c r="B137" s="192"/>
      <c r="C137" s="192"/>
      <c r="D137" s="192"/>
      <c r="E137" s="192"/>
      <c r="F137" s="192"/>
      <c r="G137" s="192"/>
      <c r="H137" s="192"/>
      <c r="I137" s="192"/>
      <c r="J137" s="192"/>
      <c r="K137" s="192"/>
      <c r="L137" s="192"/>
      <c r="M137" s="192"/>
      <c r="N137" s="192"/>
      <c r="O137" s="192"/>
      <c r="P137" s="193"/>
    </row>
    <row r="138" spans="1:16" ht="24" hidden="1" customHeight="1" x14ac:dyDescent="0.25">
      <c r="A138" s="123" t="s">
        <v>260</v>
      </c>
      <c r="B138" s="123" t="s">
        <v>36</v>
      </c>
      <c r="C138" s="123" t="s">
        <v>136</v>
      </c>
      <c r="D138" s="123" t="s">
        <v>261</v>
      </c>
      <c r="E138" s="123" t="s">
        <v>41</v>
      </c>
      <c r="F138" s="123" t="s">
        <v>262</v>
      </c>
      <c r="G138" s="123" t="s">
        <v>263</v>
      </c>
      <c r="H138" s="124"/>
      <c r="I138" s="124"/>
      <c r="J138" s="124">
        <f>H138+I138</f>
        <v>0</v>
      </c>
      <c r="K138" s="124">
        <v>0</v>
      </c>
      <c r="L138" s="124"/>
      <c r="M138" s="124">
        <f>K138+L138</f>
        <v>0</v>
      </c>
      <c r="N138" s="124">
        <v>0</v>
      </c>
      <c r="O138" s="124">
        <f>M138+N138</f>
        <v>0</v>
      </c>
      <c r="P138" s="124">
        <f>N138+O138</f>
        <v>0</v>
      </c>
    </row>
    <row r="139" spans="1:16" ht="24" hidden="1" customHeight="1" x14ac:dyDescent="0.25">
      <c r="A139" s="126" t="s">
        <v>264</v>
      </c>
      <c r="B139" s="126"/>
      <c r="C139" s="126"/>
      <c r="D139" s="126"/>
      <c r="E139" s="126"/>
      <c r="F139" s="126"/>
      <c r="G139" s="126"/>
      <c r="H139" s="130">
        <f t="shared" ref="H139:P139" si="25">SUM(H138)</f>
        <v>0</v>
      </c>
      <c r="I139" s="130">
        <f t="shared" si="25"/>
        <v>0</v>
      </c>
      <c r="J139" s="130">
        <f t="shared" si="25"/>
        <v>0</v>
      </c>
      <c r="K139" s="130">
        <f t="shared" si="25"/>
        <v>0</v>
      </c>
      <c r="L139" s="130">
        <f t="shared" si="25"/>
        <v>0</v>
      </c>
      <c r="M139" s="130">
        <f t="shared" si="25"/>
        <v>0</v>
      </c>
      <c r="N139" s="130">
        <f t="shared" si="25"/>
        <v>0</v>
      </c>
      <c r="O139" s="130">
        <f t="shared" si="25"/>
        <v>0</v>
      </c>
      <c r="P139" s="130">
        <f t="shared" si="25"/>
        <v>0</v>
      </c>
    </row>
    <row r="140" spans="1:16" ht="24.6" customHeight="1" x14ac:dyDescent="0.25">
      <c r="G140" s="129" t="s">
        <v>79</v>
      </c>
      <c r="H140" s="127">
        <f>H78+H92+H107+H96+H100+H128+H116+H113+H111+H104+H120</f>
        <v>33123064.380000003</v>
      </c>
      <c r="I140" s="127">
        <f t="shared" ref="I140:P140" si="26">I78+I92+I107+I96+I100+I128+I116+I113+I111+I104+I120</f>
        <v>0</v>
      </c>
      <c r="J140" s="127">
        <f t="shared" si="26"/>
        <v>33123064.380000003</v>
      </c>
      <c r="K140" s="127">
        <f t="shared" si="26"/>
        <v>4604820.33</v>
      </c>
      <c r="L140" s="127">
        <f t="shared" si="26"/>
        <v>0</v>
      </c>
      <c r="M140" s="127">
        <f t="shared" si="26"/>
        <v>4604820.33</v>
      </c>
      <c r="N140" s="127">
        <f t="shared" si="26"/>
        <v>5048612.8600000013</v>
      </c>
      <c r="O140" s="127">
        <f t="shared" si="26"/>
        <v>0</v>
      </c>
      <c r="P140" s="127">
        <f t="shared" si="26"/>
        <v>5048612.8600000013</v>
      </c>
    </row>
    <row r="142" spans="1:16" hidden="1" x14ac:dyDescent="0.25"/>
    <row r="144" spans="1:16" s="137" customFormat="1" ht="15.75" x14ac:dyDescent="0.25">
      <c r="A144" s="136" t="s">
        <v>335</v>
      </c>
      <c r="B144" s="136"/>
      <c r="C144" s="136"/>
      <c r="D144" s="136"/>
      <c r="E144" s="136"/>
      <c r="F144" s="136" t="s">
        <v>265</v>
      </c>
      <c r="G144" s="136"/>
    </row>
    <row r="145" spans="1:7" x14ac:dyDescent="0.25">
      <c r="A145" s="110" t="s">
        <v>83</v>
      </c>
      <c r="B145" s="110" t="s">
        <v>81</v>
      </c>
      <c r="F145" s="110" t="s">
        <v>82</v>
      </c>
    </row>
    <row r="147" spans="1:7" s="137" customFormat="1" ht="15.75" x14ac:dyDescent="0.25">
      <c r="A147" s="136" t="s">
        <v>336</v>
      </c>
      <c r="B147" s="136"/>
      <c r="C147" s="136"/>
      <c r="D147" s="136"/>
      <c r="E147" s="136"/>
      <c r="F147" s="136" t="s">
        <v>266</v>
      </c>
      <c r="G147" s="136"/>
    </row>
    <row r="148" spans="1:7" x14ac:dyDescent="0.25">
      <c r="A148" s="110" t="s">
        <v>83</v>
      </c>
      <c r="B148" s="110" t="s">
        <v>81</v>
      </c>
      <c r="F148" s="110" t="s">
        <v>82</v>
      </c>
    </row>
    <row r="150" spans="1:7" s="137" customFormat="1" ht="15.75" x14ac:dyDescent="0.25">
      <c r="A150" s="136" t="s">
        <v>337</v>
      </c>
      <c r="B150" s="136"/>
      <c r="C150" s="136"/>
      <c r="D150" s="136"/>
      <c r="E150" s="136"/>
      <c r="F150" s="136" t="s">
        <v>341</v>
      </c>
      <c r="G150" s="136"/>
    </row>
    <row r="151" spans="1:7" x14ac:dyDescent="0.25">
      <c r="A151" s="110" t="s">
        <v>98</v>
      </c>
      <c r="B151" s="110" t="s">
        <v>81</v>
      </c>
      <c r="F151" s="110" t="s">
        <v>82</v>
      </c>
    </row>
    <row r="153" spans="1:7" x14ac:dyDescent="0.25">
      <c r="A153" s="129" t="str">
        <f>L18</f>
        <v>"02" июня 2026 г.</v>
      </c>
    </row>
  </sheetData>
  <mergeCells count="26">
    <mergeCell ref="A108:P108"/>
    <mergeCell ref="A114:P114"/>
    <mergeCell ref="A117:P117"/>
    <mergeCell ref="A121:P121"/>
    <mergeCell ref="A129:P129"/>
    <mergeCell ref="A137:P137"/>
    <mergeCell ref="A36:P36"/>
    <mergeCell ref="A79:P79"/>
    <mergeCell ref="A93:P93"/>
    <mergeCell ref="A97:P97"/>
    <mergeCell ref="A101:P101"/>
    <mergeCell ref="A105:P105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31496062992125984" right="0.31496062992125984" top="0.70866141732283472" bottom="0.31496062992125984" header="0.31496062992125984" footer="0.31496062992125984"/>
  <pageSetup paperSize="9" scale="45" fitToHeight="3" orientation="landscape" r:id="rId1"/>
  <rowBreaks count="1" manualBreakCount="1">
    <brk id="113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54"/>
  <sheetViews>
    <sheetView view="pageBreakPreview" topLeftCell="A57" zoomScale="60" zoomScaleNormal="60" workbookViewId="0">
      <selection activeCell="I150" sqref="I150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289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288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272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273</v>
      </c>
      <c r="C22" s="190"/>
      <c r="D22" s="190"/>
      <c r="E22" s="190"/>
      <c r="F22" s="190"/>
      <c r="G22" s="190"/>
      <c r="H22" s="112" t="str">
        <f>L18</f>
        <v>"22" января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"22" января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290</v>
      </c>
      <c r="I34" s="123" t="s">
        <v>218</v>
      </c>
      <c r="J34" s="123" t="s">
        <v>219</v>
      </c>
      <c r="K34" s="123" t="str">
        <f>H34</f>
        <v>на 15.01.2026 г</v>
      </c>
      <c r="L34" s="123" t="s">
        <v>218</v>
      </c>
      <c r="M34" s="123" t="s">
        <v>219</v>
      </c>
      <c r="N34" s="123" t="str">
        <f>H34</f>
        <v>на 15.01.2026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hidden="1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0</v>
      </c>
      <c r="I80" s="124">
        <v>18116458.710000001</v>
      </c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hidden="1" customHeight="1" x14ac:dyDescent="0.25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0</v>
      </c>
      <c r="I82" s="124">
        <v>5471170.5300000003</v>
      </c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hidden="1" customHeight="1" x14ac:dyDescent="0.25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0</v>
      </c>
      <c r="I93" s="127">
        <f t="shared" si="8"/>
        <v>23587629.240000002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hidden="1" customHeight="1" x14ac:dyDescent="0.25">
      <c r="A94" s="194" t="s">
        <v>237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hidden="1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hidden="1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25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25">
      <c r="A98" s="194" t="s">
        <v>239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hidden="1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hidden="1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25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hidden="1" customHeight="1" x14ac:dyDescent="0.25">
      <c r="A102" s="194" t="s">
        <v>242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7" hidden="1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hidden="1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25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25">
      <c r="A106" s="194" t="s">
        <v>245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4" hidden="1" customHeight="1" x14ac:dyDescent="0.25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" hidden="1" customHeight="1" x14ac:dyDescent="0.25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25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25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25">
      <c r="A111" s="191" t="s">
        <v>248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3"/>
    </row>
    <row r="112" spans="1:16" ht="24" hidden="1" customHeight="1" x14ac:dyDescent="0.25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25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24" hidden="1" customHeight="1" x14ac:dyDescent="0.25">
      <c r="A114" s="194" t="s">
        <v>251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hidden="1" customHeight="1" x14ac:dyDescent="0.25">
      <c r="A115" s="123" t="s">
        <v>55</v>
      </c>
      <c r="B115" s="123" t="s">
        <v>36</v>
      </c>
      <c r="C115" s="123" t="s">
        <v>37</v>
      </c>
      <c r="D115" s="123" t="s">
        <v>171</v>
      </c>
      <c r="E115" s="123" t="s">
        <v>41</v>
      </c>
      <c r="F115" s="123" t="s">
        <v>84</v>
      </c>
      <c r="G115" s="123" t="s">
        <v>173</v>
      </c>
      <c r="H115" s="124">
        <v>0</v>
      </c>
      <c r="I115" s="124"/>
      <c r="J115" s="124">
        <f>H115+I115</f>
        <v>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hidden="1" customHeight="1" x14ac:dyDescent="0.25">
      <c r="A116" s="125" t="s">
        <v>252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0</v>
      </c>
      <c r="J116" s="127">
        <f t="shared" si="14"/>
        <v>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25">
      <c r="A117" s="194" t="s">
        <v>253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0" hidden="1" customHeight="1" x14ac:dyDescent="0.25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15" hidden="1" customHeight="1" x14ac:dyDescent="0.25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15" hidden="1" customHeight="1" x14ac:dyDescent="0.25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15" hidden="1" customHeight="1" x14ac:dyDescent="0.25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15" hidden="1" customHeight="1" x14ac:dyDescent="0.25">
      <c r="A122" s="194" t="s">
        <v>197</v>
      </c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6"/>
    </row>
    <row r="123" spans="1:16" s="131" customFormat="1" ht="28.15" hidden="1" customHeight="1" x14ac:dyDescent="0.25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15" hidden="1" customHeight="1" x14ac:dyDescent="0.25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15" hidden="1" customHeight="1" x14ac:dyDescent="0.25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25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25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25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15" hidden="1" customHeight="1" x14ac:dyDescent="0.25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25">
      <c r="A130" s="191" t="s">
        <v>257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3"/>
    </row>
    <row r="131" spans="1:16" ht="24" hidden="1" customHeight="1" x14ac:dyDescent="0.25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25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25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25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25">
      <c r="A138" s="191" t="s">
        <v>259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3"/>
    </row>
    <row r="139" spans="1:16" ht="24" hidden="1" customHeight="1" x14ac:dyDescent="0.25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25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25">
      <c r="G141" s="129" t="s">
        <v>79</v>
      </c>
      <c r="H141" s="127">
        <f t="shared" ref="H141:P141" si="26">H78+H93+H110+H113+H116+H119+H121+H105+H97+H101+H129</f>
        <v>4224467.1300000008</v>
      </c>
      <c r="I141" s="127">
        <f t="shared" si="26"/>
        <v>23587629.240000002</v>
      </c>
      <c r="J141" s="127">
        <f t="shared" si="26"/>
        <v>27812096.370000005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3" spans="1:16" hidden="1" x14ac:dyDescent="0.25"/>
    <row r="145" spans="1:7" s="137" customFormat="1" ht="15.75" x14ac:dyDescent="0.25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25">
      <c r="B146" s="110" t="s">
        <v>81</v>
      </c>
      <c r="F146" s="110" t="s">
        <v>82</v>
      </c>
    </row>
    <row r="148" spans="1:7" s="137" customFormat="1" ht="15.75" x14ac:dyDescent="0.25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25">
      <c r="A149" s="110" t="s">
        <v>83</v>
      </c>
      <c r="B149" s="110" t="s">
        <v>81</v>
      </c>
      <c r="F149" s="110" t="s">
        <v>82</v>
      </c>
    </row>
    <row r="151" spans="1:7" s="137" customFormat="1" ht="15.75" x14ac:dyDescent="0.25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25">
      <c r="A152" s="110" t="s">
        <v>98</v>
      </c>
      <c r="B152" s="110" t="s">
        <v>81</v>
      </c>
      <c r="F152" s="110" t="s">
        <v>82</v>
      </c>
    </row>
    <row r="154" spans="1:7" x14ac:dyDescent="0.25">
      <c r="A154" s="129" t="str">
        <f>L18</f>
        <v>"22"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4"/>
  <sheetViews>
    <sheetView view="pageBreakPreview" topLeftCell="A57" zoomScale="60" zoomScaleNormal="60" workbookViewId="0">
      <selection activeCell="D82" sqref="D82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293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292</v>
      </c>
      <c r="C22" s="190"/>
      <c r="D22" s="190"/>
      <c r="E22" s="190"/>
      <c r="F22" s="190"/>
      <c r="G22" s="190"/>
      <c r="H22" s="112" t="str">
        <f>L18</f>
        <v>"26" января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"26" января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291</v>
      </c>
      <c r="I34" s="123" t="s">
        <v>218</v>
      </c>
      <c r="J34" s="123" t="s">
        <v>219</v>
      </c>
      <c r="K34" s="123" t="str">
        <f>H34</f>
        <v>на 22.01.2026 г</v>
      </c>
      <c r="L34" s="123" t="s">
        <v>218</v>
      </c>
      <c r="M34" s="123" t="s">
        <v>219</v>
      </c>
      <c r="N34" s="123" t="str">
        <f>H34</f>
        <v>на 22.01.2026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hidden="1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hidden="1" customHeight="1" x14ac:dyDescent="0.25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23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hidden="1" customHeight="1" x14ac:dyDescent="0.25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hidden="1" customHeight="1" x14ac:dyDescent="0.25">
      <c r="A94" s="194" t="s">
        <v>237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hidden="1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151</v>
      </c>
      <c r="H95" s="124">
        <v>0</v>
      </c>
      <c r="I95" s="124"/>
      <c r="J95" s="124">
        <f>H95+I95</f>
        <v>0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hidden="1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151</v>
      </c>
      <c r="H96" s="124">
        <v>0</v>
      </c>
      <c r="I96" s="124"/>
      <c r="J96" s="124">
        <f>H96+I96</f>
        <v>0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hidden="1" customHeight="1" x14ac:dyDescent="0.25">
      <c r="A97" s="125" t="s">
        <v>238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0</v>
      </c>
      <c r="J97" s="127">
        <f t="shared" si="9"/>
        <v>0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25">
      <c r="A98" s="194" t="s">
        <v>239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hidden="1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hidden="1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25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hidden="1" customHeight="1" x14ac:dyDescent="0.25">
      <c r="A102" s="194" t="s">
        <v>242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7" hidden="1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hidden="1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25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25">
      <c r="A106" s="194" t="s">
        <v>245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4" hidden="1" customHeight="1" x14ac:dyDescent="0.25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" hidden="1" customHeight="1" x14ac:dyDescent="0.25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25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25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25">
      <c r="A111" s="191" t="s">
        <v>248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3"/>
    </row>
    <row r="112" spans="1:16" ht="24" hidden="1" customHeight="1" x14ac:dyDescent="0.25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25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25">
      <c r="A114" s="194" t="s">
        <v>294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0</v>
      </c>
      <c r="I115" s="124">
        <v>200000</v>
      </c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25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0</v>
      </c>
      <c r="I116" s="127">
        <f t="shared" si="14"/>
        <v>200000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24" hidden="1" customHeight="1" x14ac:dyDescent="0.25">
      <c r="A117" s="194" t="s">
        <v>253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0" hidden="1" customHeight="1" x14ac:dyDescent="0.25">
      <c r="A118" s="123" t="s">
        <v>108</v>
      </c>
      <c r="B118" s="123" t="s">
        <v>109</v>
      </c>
      <c r="C118" s="123" t="s">
        <v>110</v>
      </c>
      <c r="D118" s="123" t="s">
        <v>111</v>
      </c>
      <c r="E118" s="123" t="s">
        <v>112</v>
      </c>
      <c r="F118" s="123" t="s">
        <v>113</v>
      </c>
      <c r="G118" s="128">
        <v>254343210000316</v>
      </c>
      <c r="H118" s="124">
        <v>0</v>
      </c>
      <c r="I118" s="124"/>
      <c r="J118" s="124">
        <f>H118+I118</f>
        <v>0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28.15" hidden="1" customHeight="1" x14ac:dyDescent="0.25">
      <c r="A119" s="125" t="s">
        <v>166</v>
      </c>
      <c r="B119" s="126"/>
      <c r="C119" s="126"/>
      <c r="D119" s="126"/>
      <c r="E119" s="126"/>
      <c r="F119" s="126"/>
      <c r="G119" s="126"/>
      <c r="H119" s="127">
        <f>SUM(H118:H118)</f>
        <v>0</v>
      </c>
      <c r="I119" s="127">
        <f>SUM(I118:I118)</f>
        <v>0</v>
      </c>
      <c r="J119" s="127">
        <f>SUM(J118:J118)</f>
        <v>0</v>
      </c>
      <c r="K119" s="127">
        <f>SUM(K118:K118)</f>
        <v>0</v>
      </c>
      <c r="L119" s="127">
        <f t="shared" ref="L119:P119" si="15">SUM(L118:L118)</f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31.15" hidden="1" customHeight="1" x14ac:dyDescent="0.25">
      <c r="A120" s="123" t="s">
        <v>108</v>
      </c>
      <c r="B120" s="123" t="s">
        <v>109</v>
      </c>
      <c r="C120" s="123" t="s">
        <v>110</v>
      </c>
      <c r="D120" s="123" t="s">
        <v>114</v>
      </c>
      <c r="E120" s="123" t="s">
        <v>112</v>
      </c>
      <c r="F120" s="123" t="s">
        <v>113</v>
      </c>
      <c r="G120" s="123">
        <v>1000</v>
      </c>
      <c r="H120" s="124">
        <v>0</v>
      </c>
      <c r="I120" s="124"/>
      <c r="J120" s="124">
        <f>H120+I120</f>
        <v>0</v>
      </c>
      <c r="K120" s="124">
        <v>0</v>
      </c>
      <c r="L120" s="124"/>
      <c r="M120" s="124">
        <v>0</v>
      </c>
      <c r="N120" s="124">
        <v>0</v>
      </c>
      <c r="O120" s="124"/>
      <c r="P120" s="124">
        <v>0</v>
      </c>
    </row>
    <row r="121" spans="1:16" ht="28.15" hidden="1" customHeight="1" x14ac:dyDescent="0.25">
      <c r="A121" s="125" t="s">
        <v>99</v>
      </c>
      <c r="B121" s="126"/>
      <c r="C121" s="126"/>
      <c r="D121" s="126"/>
      <c r="E121" s="126"/>
      <c r="F121" s="126"/>
      <c r="G121" s="126"/>
      <c r="H121" s="127">
        <f t="shared" ref="H121:P121" si="16">SUM(H120:H120)</f>
        <v>0</v>
      </c>
      <c r="I121" s="127">
        <f t="shared" si="16"/>
        <v>0</v>
      </c>
      <c r="J121" s="127">
        <f t="shared" si="16"/>
        <v>0</v>
      </c>
      <c r="K121" s="127">
        <f t="shared" si="16"/>
        <v>0</v>
      </c>
      <c r="L121" s="127">
        <f t="shared" si="16"/>
        <v>0</v>
      </c>
      <c r="M121" s="127">
        <f t="shared" si="16"/>
        <v>0</v>
      </c>
      <c r="N121" s="127">
        <f t="shared" si="16"/>
        <v>0</v>
      </c>
      <c r="O121" s="127">
        <f t="shared" si="16"/>
        <v>0</v>
      </c>
      <c r="P121" s="127">
        <f t="shared" si="16"/>
        <v>0</v>
      </c>
    </row>
    <row r="122" spans="1:16" s="131" customFormat="1" ht="28.15" hidden="1" customHeight="1" x14ac:dyDescent="0.25">
      <c r="A122" s="194" t="s">
        <v>197</v>
      </c>
      <c r="B122" s="195"/>
      <c r="C122" s="195"/>
      <c r="D122" s="195"/>
      <c r="E122" s="195"/>
      <c r="F122" s="195"/>
      <c r="G122" s="195"/>
      <c r="H122" s="195"/>
      <c r="I122" s="195"/>
      <c r="J122" s="195"/>
      <c r="K122" s="195"/>
      <c r="L122" s="195"/>
      <c r="M122" s="195"/>
      <c r="N122" s="195"/>
      <c r="O122" s="195"/>
      <c r="P122" s="196"/>
    </row>
    <row r="123" spans="1:16" s="131" customFormat="1" ht="28.15" hidden="1" customHeight="1" x14ac:dyDescent="0.25">
      <c r="A123" s="132" t="s">
        <v>96</v>
      </c>
      <c r="B123" s="132" t="s">
        <v>36</v>
      </c>
      <c r="C123" s="132" t="s">
        <v>191</v>
      </c>
      <c r="D123" s="132" t="s">
        <v>254</v>
      </c>
      <c r="E123" s="132" t="s">
        <v>41</v>
      </c>
      <c r="F123" s="132" t="s">
        <v>88</v>
      </c>
      <c r="G123" s="132" t="s">
        <v>255</v>
      </c>
      <c r="H123" s="133"/>
      <c r="I123" s="133"/>
      <c r="J123" s="133">
        <f t="shared" ref="J123:J128" si="17">H123+I123</f>
        <v>0</v>
      </c>
      <c r="K123" s="133">
        <v>0</v>
      </c>
      <c r="L123" s="133"/>
      <c r="M123" s="133">
        <f t="shared" ref="M123:M128" si="18">K123+L123</f>
        <v>0</v>
      </c>
      <c r="N123" s="133">
        <v>0</v>
      </c>
      <c r="O123" s="133"/>
      <c r="P123" s="133">
        <f t="shared" ref="P123:P128" si="19">N123+O123</f>
        <v>0</v>
      </c>
    </row>
    <row r="124" spans="1:16" s="131" customFormat="1" ht="28.15" hidden="1" customHeight="1" x14ac:dyDescent="0.25">
      <c r="A124" s="132" t="s">
        <v>55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84</v>
      </c>
      <c r="G124" s="132" t="s">
        <v>255</v>
      </c>
      <c r="H124" s="133"/>
      <c r="I124" s="133"/>
      <c r="J124" s="133">
        <f t="shared" si="17"/>
        <v>0</v>
      </c>
      <c r="K124" s="133">
        <v>0</v>
      </c>
      <c r="L124" s="133"/>
      <c r="M124" s="133">
        <f t="shared" si="18"/>
        <v>0</v>
      </c>
      <c r="N124" s="133">
        <v>0</v>
      </c>
      <c r="O124" s="133"/>
      <c r="P124" s="133">
        <f t="shared" si="19"/>
        <v>0</v>
      </c>
    </row>
    <row r="125" spans="1:16" s="131" customFormat="1" ht="28.15" hidden="1" customHeight="1" x14ac:dyDescent="0.25">
      <c r="A125" s="132" t="s">
        <v>132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131</v>
      </c>
      <c r="G125" s="132" t="s">
        <v>255</v>
      </c>
      <c r="H125" s="133"/>
      <c r="I125" s="133"/>
      <c r="J125" s="133">
        <f t="shared" si="17"/>
        <v>0</v>
      </c>
      <c r="K125" s="133">
        <v>0</v>
      </c>
      <c r="L125" s="133"/>
      <c r="M125" s="133">
        <f t="shared" si="18"/>
        <v>0</v>
      </c>
      <c r="N125" s="133">
        <v>0</v>
      </c>
      <c r="O125" s="133"/>
      <c r="P125" s="133">
        <f t="shared" si="19"/>
        <v>0</v>
      </c>
    </row>
    <row r="126" spans="1:16" s="131" customFormat="1" ht="24.6" hidden="1" customHeight="1" x14ac:dyDescent="0.25">
      <c r="A126" s="132" t="s">
        <v>55</v>
      </c>
      <c r="B126" s="132" t="s">
        <v>36</v>
      </c>
      <c r="C126" s="132" t="s">
        <v>191</v>
      </c>
      <c r="D126" s="132" t="s">
        <v>192</v>
      </c>
      <c r="E126" s="132" t="s">
        <v>41</v>
      </c>
      <c r="F126" s="132">
        <v>226900</v>
      </c>
      <c r="G126" s="134">
        <v>254343540000778</v>
      </c>
      <c r="H126" s="133">
        <v>0</v>
      </c>
      <c r="I126" s="133"/>
      <c r="J126" s="133">
        <f t="shared" si="17"/>
        <v>0</v>
      </c>
      <c r="K126" s="133">
        <v>0</v>
      </c>
      <c r="L126" s="133"/>
      <c r="M126" s="133">
        <f t="shared" si="18"/>
        <v>0</v>
      </c>
      <c r="N126" s="133">
        <v>0</v>
      </c>
      <c r="O126" s="133"/>
      <c r="P126" s="133">
        <f t="shared" si="19"/>
        <v>0</v>
      </c>
    </row>
    <row r="127" spans="1:16" s="131" customFormat="1" ht="24.6" hidden="1" customHeight="1" x14ac:dyDescent="0.25">
      <c r="A127" s="132" t="s">
        <v>194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227300</v>
      </c>
      <c r="G127" s="134">
        <v>254343540000778</v>
      </c>
      <c r="H127" s="133">
        <v>0</v>
      </c>
      <c r="I127" s="133"/>
      <c r="J127" s="133">
        <f t="shared" si="17"/>
        <v>0</v>
      </c>
      <c r="K127" s="133">
        <v>0</v>
      </c>
      <c r="L127" s="133"/>
      <c r="M127" s="133">
        <f t="shared" si="18"/>
        <v>0</v>
      </c>
      <c r="N127" s="133">
        <v>0</v>
      </c>
      <c r="O127" s="133"/>
      <c r="P127" s="133">
        <f t="shared" si="19"/>
        <v>0</v>
      </c>
    </row>
    <row r="128" spans="1:16" s="131" customFormat="1" ht="24.6" hidden="1" customHeight="1" x14ac:dyDescent="0.25">
      <c r="A128" s="132" t="s">
        <v>96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346000</v>
      </c>
      <c r="G128" s="134">
        <v>254343540000778</v>
      </c>
      <c r="H128" s="133">
        <v>0</v>
      </c>
      <c r="I128" s="133"/>
      <c r="J128" s="133">
        <f t="shared" si="17"/>
        <v>0</v>
      </c>
      <c r="K128" s="133">
        <v>0</v>
      </c>
      <c r="L128" s="133"/>
      <c r="M128" s="133">
        <f t="shared" si="18"/>
        <v>0</v>
      </c>
      <c r="N128" s="133">
        <v>0</v>
      </c>
      <c r="O128" s="133"/>
      <c r="P128" s="133">
        <f t="shared" si="19"/>
        <v>0</v>
      </c>
    </row>
    <row r="129" spans="1:16" s="131" customFormat="1" ht="28.15" hidden="1" customHeight="1" x14ac:dyDescent="0.25">
      <c r="A129" s="135" t="s">
        <v>256</v>
      </c>
      <c r="B129" s="135"/>
      <c r="C129" s="135"/>
      <c r="D129" s="135"/>
      <c r="E129" s="135"/>
      <c r="F129" s="135"/>
      <c r="G129" s="135"/>
      <c r="H129" s="127">
        <f t="shared" ref="H129:P129" si="20">SUM(H123:H128)</f>
        <v>0</v>
      </c>
      <c r="I129" s="127">
        <f t="shared" si="20"/>
        <v>0</v>
      </c>
      <c r="J129" s="127">
        <f t="shared" si="20"/>
        <v>0</v>
      </c>
      <c r="K129" s="127">
        <f t="shared" si="20"/>
        <v>0</v>
      </c>
      <c r="L129" s="127">
        <f t="shared" si="20"/>
        <v>0</v>
      </c>
      <c r="M129" s="127">
        <f t="shared" si="20"/>
        <v>0</v>
      </c>
      <c r="N129" s="127">
        <f t="shared" si="20"/>
        <v>0</v>
      </c>
      <c r="O129" s="127">
        <f t="shared" si="20"/>
        <v>0</v>
      </c>
      <c r="P129" s="127">
        <f t="shared" si="20"/>
        <v>0</v>
      </c>
    </row>
    <row r="130" spans="1:16" ht="24" hidden="1" customHeight="1" x14ac:dyDescent="0.25">
      <c r="A130" s="191" t="s">
        <v>257</v>
      </c>
      <c r="B130" s="192"/>
      <c r="C130" s="192"/>
      <c r="D130" s="192"/>
      <c r="E130" s="192"/>
      <c r="F130" s="192"/>
      <c r="G130" s="192"/>
      <c r="H130" s="192"/>
      <c r="I130" s="192"/>
      <c r="J130" s="192"/>
      <c r="K130" s="192"/>
      <c r="L130" s="192"/>
      <c r="M130" s="192"/>
      <c r="N130" s="192"/>
      <c r="O130" s="192"/>
      <c r="P130" s="193"/>
    </row>
    <row r="131" spans="1:16" ht="24" hidden="1" customHeight="1" x14ac:dyDescent="0.25">
      <c r="A131" s="123" t="s">
        <v>96</v>
      </c>
      <c r="B131" s="123" t="s">
        <v>36</v>
      </c>
      <c r="C131" s="123" t="s">
        <v>191</v>
      </c>
      <c r="D131" s="123" t="s">
        <v>254</v>
      </c>
      <c r="E131" s="123" t="s">
        <v>41</v>
      </c>
      <c r="F131" s="123" t="s">
        <v>88</v>
      </c>
      <c r="G131" s="123" t="s">
        <v>255</v>
      </c>
      <c r="H131" s="124"/>
      <c r="I131" s="124"/>
      <c r="J131" s="124">
        <f t="shared" ref="J131:J136" si="21">H131+I131</f>
        <v>0</v>
      </c>
      <c r="K131" s="124">
        <v>0</v>
      </c>
      <c r="L131" s="124"/>
      <c r="M131" s="124">
        <f t="shared" ref="M131:M136" si="22">K131+L131</f>
        <v>0</v>
      </c>
      <c r="N131" s="124">
        <v>0</v>
      </c>
      <c r="O131" s="124"/>
      <c r="P131" s="124">
        <f t="shared" ref="P131:P136" si="23">N131+O131</f>
        <v>0</v>
      </c>
    </row>
    <row r="132" spans="1:16" ht="24" hidden="1" customHeight="1" x14ac:dyDescent="0.25">
      <c r="A132" s="123" t="s">
        <v>55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84</v>
      </c>
      <c r="G132" s="123" t="s">
        <v>255</v>
      </c>
      <c r="H132" s="124"/>
      <c r="I132" s="124"/>
      <c r="J132" s="124">
        <f t="shared" si="21"/>
        <v>0</v>
      </c>
      <c r="K132" s="124">
        <v>0</v>
      </c>
      <c r="L132" s="124"/>
      <c r="M132" s="124">
        <f t="shared" si="22"/>
        <v>0</v>
      </c>
      <c r="N132" s="124">
        <v>0</v>
      </c>
      <c r="O132" s="124"/>
      <c r="P132" s="124">
        <f t="shared" si="23"/>
        <v>0</v>
      </c>
    </row>
    <row r="133" spans="1:16" ht="24" hidden="1" customHeight="1" x14ac:dyDescent="0.25">
      <c r="A133" s="123" t="s">
        <v>132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131</v>
      </c>
      <c r="G133" s="123" t="s">
        <v>255</v>
      </c>
      <c r="H133" s="124"/>
      <c r="I133" s="124"/>
      <c r="J133" s="124">
        <f t="shared" si="21"/>
        <v>0</v>
      </c>
      <c r="K133" s="124">
        <v>0</v>
      </c>
      <c r="L133" s="124"/>
      <c r="M133" s="124">
        <f t="shared" si="22"/>
        <v>0</v>
      </c>
      <c r="N133" s="124">
        <v>0</v>
      </c>
      <c r="O133" s="124"/>
      <c r="P133" s="124">
        <f t="shared" si="23"/>
        <v>0</v>
      </c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258</v>
      </c>
      <c r="E134" s="123" t="s">
        <v>41</v>
      </c>
      <c r="F134" s="123" t="s">
        <v>88</v>
      </c>
      <c r="G134" s="123" t="s">
        <v>42</v>
      </c>
      <c r="H134" s="124"/>
      <c r="I134" s="124"/>
      <c r="J134" s="124">
        <f t="shared" si="21"/>
        <v>0</v>
      </c>
      <c r="K134" s="124">
        <v>0</v>
      </c>
      <c r="L134" s="124"/>
      <c r="M134" s="124">
        <f t="shared" si="22"/>
        <v>0</v>
      </c>
      <c r="N134" s="124">
        <v>0</v>
      </c>
      <c r="O134" s="124"/>
      <c r="P134" s="124">
        <f t="shared" si="23"/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84</v>
      </c>
      <c r="G135" s="123" t="s">
        <v>42</v>
      </c>
      <c r="H135" s="124"/>
      <c r="I135" s="124"/>
      <c r="J135" s="124">
        <f t="shared" si="21"/>
        <v>0</v>
      </c>
      <c r="K135" s="124">
        <v>0</v>
      </c>
      <c r="L135" s="124"/>
      <c r="M135" s="124">
        <f t="shared" si="22"/>
        <v>0</v>
      </c>
      <c r="N135" s="124">
        <v>0</v>
      </c>
      <c r="O135" s="124"/>
      <c r="P135" s="124">
        <f t="shared" si="23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131</v>
      </c>
      <c r="G136" s="123" t="s">
        <v>42</v>
      </c>
      <c r="H136" s="124"/>
      <c r="I136" s="124"/>
      <c r="J136" s="124">
        <f t="shared" si="21"/>
        <v>0</v>
      </c>
      <c r="K136" s="124">
        <v>0</v>
      </c>
      <c r="L136" s="124"/>
      <c r="M136" s="124">
        <f t="shared" si="22"/>
        <v>0</v>
      </c>
      <c r="N136" s="124">
        <v>0</v>
      </c>
      <c r="O136" s="124"/>
      <c r="P136" s="124">
        <f t="shared" si="23"/>
        <v>0</v>
      </c>
    </row>
    <row r="137" spans="1:16" ht="24" hidden="1" customHeight="1" x14ac:dyDescent="0.25">
      <c r="A137" s="126" t="s">
        <v>256</v>
      </c>
      <c r="B137" s="126"/>
      <c r="C137" s="126"/>
      <c r="D137" s="126"/>
      <c r="E137" s="126"/>
      <c r="F137" s="126"/>
      <c r="G137" s="126"/>
      <c r="H137" s="130">
        <f t="shared" ref="H137:P137" si="24">SUM(H131:H136)</f>
        <v>0</v>
      </c>
      <c r="I137" s="130">
        <f t="shared" si="24"/>
        <v>0</v>
      </c>
      <c r="J137" s="130">
        <f t="shared" si="24"/>
        <v>0</v>
      </c>
      <c r="K137" s="130">
        <f t="shared" si="24"/>
        <v>0</v>
      </c>
      <c r="L137" s="130">
        <f t="shared" si="24"/>
        <v>0</v>
      </c>
      <c r="M137" s="130">
        <f t="shared" si="24"/>
        <v>0</v>
      </c>
      <c r="N137" s="130">
        <f t="shared" si="24"/>
        <v>0</v>
      </c>
      <c r="O137" s="130">
        <f t="shared" si="24"/>
        <v>0</v>
      </c>
      <c r="P137" s="130">
        <f t="shared" si="24"/>
        <v>0</v>
      </c>
    </row>
    <row r="138" spans="1:16" ht="24" hidden="1" customHeight="1" x14ac:dyDescent="0.25">
      <c r="A138" s="191" t="s">
        <v>259</v>
      </c>
      <c r="B138" s="192"/>
      <c r="C138" s="192"/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3"/>
    </row>
    <row r="139" spans="1:16" ht="24" hidden="1" customHeight="1" x14ac:dyDescent="0.25">
      <c r="A139" s="123" t="s">
        <v>260</v>
      </c>
      <c r="B139" s="123" t="s">
        <v>36</v>
      </c>
      <c r="C139" s="123" t="s">
        <v>136</v>
      </c>
      <c r="D139" s="123" t="s">
        <v>261</v>
      </c>
      <c r="E139" s="123" t="s">
        <v>41</v>
      </c>
      <c r="F139" s="123" t="s">
        <v>262</v>
      </c>
      <c r="G139" s="123" t="s">
        <v>263</v>
      </c>
      <c r="H139" s="124"/>
      <c r="I139" s="124"/>
      <c r="J139" s="124">
        <f>H139+I139</f>
        <v>0</v>
      </c>
      <c r="K139" s="124">
        <v>0</v>
      </c>
      <c r="L139" s="124"/>
      <c r="M139" s="124">
        <f>K139+L139</f>
        <v>0</v>
      </c>
      <c r="N139" s="124">
        <v>0</v>
      </c>
      <c r="O139" s="124">
        <f>M139+N139</f>
        <v>0</v>
      </c>
      <c r="P139" s="124">
        <f>N139+O139</f>
        <v>0</v>
      </c>
    </row>
    <row r="140" spans="1:16" ht="24" hidden="1" customHeight="1" x14ac:dyDescent="0.25">
      <c r="A140" s="126" t="s">
        <v>264</v>
      </c>
      <c r="B140" s="126"/>
      <c r="C140" s="126"/>
      <c r="D140" s="126"/>
      <c r="E140" s="126"/>
      <c r="F140" s="126"/>
      <c r="G140" s="126"/>
      <c r="H140" s="130">
        <f t="shared" ref="H140:P140" si="25">SUM(H139)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.6" customHeight="1" x14ac:dyDescent="0.25">
      <c r="G141" s="129" t="s">
        <v>79</v>
      </c>
      <c r="H141" s="127">
        <f t="shared" ref="H141:P141" si="26">H78+H93+H110+H113+H116+H119+H121+H105+H97+H101+H129</f>
        <v>27812096.370000005</v>
      </c>
      <c r="I141" s="127">
        <f t="shared" si="26"/>
        <v>200000</v>
      </c>
      <c r="J141" s="127">
        <f t="shared" si="26"/>
        <v>28012096.370000005</v>
      </c>
      <c r="K141" s="127">
        <f t="shared" si="26"/>
        <v>4604820.33</v>
      </c>
      <c r="L141" s="127">
        <f t="shared" si="26"/>
        <v>0</v>
      </c>
      <c r="M141" s="127">
        <f t="shared" si="26"/>
        <v>4604820.33</v>
      </c>
      <c r="N141" s="127">
        <f t="shared" si="26"/>
        <v>5048612.8600000013</v>
      </c>
      <c r="O141" s="127">
        <f t="shared" si="26"/>
        <v>0</v>
      </c>
      <c r="P141" s="127">
        <f t="shared" si="26"/>
        <v>5048612.8600000013</v>
      </c>
    </row>
    <row r="145" spans="1:7" s="137" customFormat="1" ht="15.75" x14ac:dyDescent="0.25">
      <c r="A145" s="136" t="s">
        <v>80</v>
      </c>
      <c r="B145" s="136"/>
      <c r="C145" s="136"/>
      <c r="D145" s="136"/>
      <c r="E145" s="136"/>
      <c r="F145" s="136" t="s">
        <v>265</v>
      </c>
      <c r="G145" s="136"/>
    </row>
    <row r="146" spans="1:7" x14ac:dyDescent="0.25">
      <c r="B146" s="110" t="s">
        <v>81</v>
      </c>
      <c r="F146" s="110" t="s">
        <v>82</v>
      </c>
    </row>
    <row r="148" spans="1:7" s="137" customFormat="1" ht="15.75" x14ac:dyDescent="0.25">
      <c r="A148" s="136" t="s">
        <v>127</v>
      </c>
      <c r="B148" s="136"/>
      <c r="C148" s="136"/>
      <c r="D148" s="136"/>
      <c r="E148" s="136"/>
      <c r="F148" s="136" t="s">
        <v>266</v>
      </c>
      <c r="G148" s="136"/>
    </row>
    <row r="149" spans="1:7" x14ac:dyDescent="0.25">
      <c r="A149" s="110" t="s">
        <v>83</v>
      </c>
      <c r="B149" s="110" t="s">
        <v>81</v>
      </c>
      <c r="F149" s="110" t="s">
        <v>82</v>
      </c>
    </row>
    <row r="151" spans="1:7" s="137" customFormat="1" ht="15.75" x14ac:dyDescent="0.25">
      <c r="A151" s="136" t="s">
        <v>207</v>
      </c>
      <c r="B151" s="136"/>
      <c r="C151" s="136"/>
      <c r="D151" s="136"/>
      <c r="E151" s="136"/>
      <c r="F151" s="136" t="s">
        <v>267</v>
      </c>
      <c r="G151" s="136"/>
    </row>
    <row r="152" spans="1:7" x14ac:dyDescent="0.25">
      <c r="A152" s="110" t="s">
        <v>98</v>
      </c>
      <c r="B152" s="110" t="s">
        <v>81</v>
      </c>
      <c r="F152" s="110" t="s">
        <v>82</v>
      </c>
    </row>
    <row r="154" spans="1:7" x14ac:dyDescent="0.25">
      <c r="A154" s="129" t="str">
        <f>L18</f>
        <v>"26" января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8:P138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17:P117"/>
    <mergeCell ref="A122:P122"/>
    <mergeCell ref="A130:P130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57"/>
  <sheetViews>
    <sheetView view="pageBreakPreview" topLeftCell="A65" zoomScale="60" zoomScaleNormal="60" workbookViewId="0">
      <selection activeCell="G97" sqref="G97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298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303</v>
      </c>
      <c r="C22" s="190"/>
      <c r="D22" s="190"/>
      <c r="E22" s="190"/>
      <c r="F22" s="190"/>
      <c r="G22" s="190"/>
      <c r="H22" s="112" t="str">
        <f>L18</f>
        <v>"27" января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"27" января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302</v>
      </c>
      <c r="I34" s="123" t="s">
        <v>218</v>
      </c>
      <c r="J34" s="123" t="s">
        <v>219</v>
      </c>
      <c r="K34" s="123" t="str">
        <f>H34</f>
        <v>на 26.01.2026 г</v>
      </c>
      <c r="L34" s="123" t="s">
        <v>218</v>
      </c>
      <c r="M34" s="123" t="s">
        <v>219</v>
      </c>
      <c r="N34" s="123" t="str">
        <f>H34</f>
        <v>на 26.01.2026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hidden="1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hidden="1" customHeight="1" x14ac:dyDescent="0.25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hidden="1" customHeight="1" x14ac:dyDescent="0.25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0</v>
      </c>
      <c r="I95" s="124">
        <v>268223.28000000003</v>
      </c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0</v>
      </c>
      <c r="I96" s="124">
        <v>81003.429999999993</v>
      </c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0</v>
      </c>
      <c r="I97" s="127">
        <f t="shared" si="9"/>
        <v>349226.71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25">
      <c r="A98" s="194" t="s">
        <v>239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hidden="1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hidden="1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25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hidden="1" customHeight="1" x14ac:dyDescent="0.25">
      <c r="A102" s="194" t="s">
        <v>242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7" hidden="1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hidden="1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25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25">
      <c r="A106" s="194" t="s">
        <v>245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4" hidden="1" customHeight="1" x14ac:dyDescent="0.25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" hidden="1" customHeight="1" x14ac:dyDescent="0.25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25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25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25">
      <c r="A111" s="191" t="s">
        <v>248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3"/>
    </row>
    <row r="112" spans="1:16" ht="24" hidden="1" customHeight="1" x14ac:dyDescent="0.25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25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25">
      <c r="A114" s="194" t="s">
        <v>294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25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15" customHeight="1" x14ac:dyDescent="0.25">
      <c r="A117" s="194" t="s">
        <v>299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1.15" customHeight="1" x14ac:dyDescent="0.25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0</v>
      </c>
      <c r="I118" s="124">
        <v>787118</v>
      </c>
      <c r="J118" s="124">
        <f>H118+I118</f>
        <v>787118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15" customHeight="1" x14ac:dyDescent="0.25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0</v>
      </c>
      <c r="I119" s="127">
        <f t="shared" si="15"/>
        <v>787118</v>
      </c>
      <c r="J119" s="127">
        <f t="shared" si="15"/>
        <v>787118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25">
      <c r="A120" s="194" t="s">
        <v>253</v>
      </c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6"/>
    </row>
    <row r="121" spans="1:16" ht="30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15" hidden="1" customHeight="1" x14ac:dyDescent="0.25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15" hidden="1" customHeight="1" x14ac:dyDescent="0.25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15" hidden="1" customHeight="1" x14ac:dyDescent="0.25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15" hidden="1" customHeight="1" x14ac:dyDescent="0.25">
      <c r="A125" s="194" t="s">
        <v>197</v>
      </c>
      <c r="B125" s="195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6"/>
    </row>
    <row r="126" spans="1:16" s="131" customFormat="1" ht="28.15" hidden="1" customHeight="1" x14ac:dyDescent="0.25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15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15" hidden="1" customHeight="1" x14ac:dyDescent="0.25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25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25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15" hidden="1" customHeight="1" x14ac:dyDescent="0.25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25">
      <c r="A133" s="191" t="s">
        <v>257</v>
      </c>
      <c r="B133" s="192"/>
      <c r="C133" s="192"/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3"/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25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25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25">
      <c r="A141" s="191" t="s">
        <v>259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3"/>
    </row>
    <row r="142" spans="1:16" ht="24" hidden="1" customHeight="1" x14ac:dyDescent="0.25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25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25">
      <c r="G144" s="129" t="s">
        <v>79</v>
      </c>
      <c r="H144" s="127">
        <f>H78+H93+H110+H113+H116+H122+H124+H105+H97+H101+H132+H119</f>
        <v>28012096.370000005</v>
      </c>
      <c r="I144" s="127">
        <f>I78+I93+I110+I113+I116+I122+I124+I105+I97+I101+I132+I119</f>
        <v>1136344.71</v>
      </c>
      <c r="J144" s="127">
        <f>J78+J93+J110+J113+J116+J122+J124+J105+J97+J101+J132+J119</f>
        <v>29148441.080000006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75" x14ac:dyDescent="0.25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25">
      <c r="B149" s="110" t="s">
        <v>81</v>
      </c>
      <c r="F149" s="110" t="s">
        <v>82</v>
      </c>
    </row>
    <row r="151" spans="1:7" s="137" customFormat="1" ht="15.75" x14ac:dyDescent="0.25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25">
      <c r="A152" s="110" t="s">
        <v>83</v>
      </c>
      <c r="B152" s="110" t="s">
        <v>81</v>
      </c>
      <c r="F152" s="110" t="s">
        <v>82</v>
      </c>
    </row>
    <row r="154" spans="1:7" s="137" customFormat="1" ht="15.75" x14ac:dyDescent="0.25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25">
      <c r="A155" s="110" t="s">
        <v>98</v>
      </c>
      <c r="B155" s="110" t="s">
        <v>81</v>
      </c>
      <c r="F155" s="110" t="s">
        <v>82</v>
      </c>
    </row>
    <row r="157" spans="1:7" x14ac:dyDescent="0.25">
      <c r="A157" s="129" t="str">
        <f>L18</f>
        <v>"27" января 2026 г.</v>
      </c>
    </row>
  </sheetData>
  <mergeCells count="27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1:P141"/>
    <mergeCell ref="A117:P117"/>
    <mergeCell ref="A36:P36"/>
    <mergeCell ref="A79:P79"/>
    <mergeCell ref="A94:P94"/>
    <mergeCell ref="A98:P98"/>
    <mergeCell ref="A102:P102"/>
    <mergeCell ref="A106:P106"/>
    <mergeCell ref="A111:P111"/>
    <mergeCell ref="A114:P114"/>
    <mergeCell ref="A120:P120"/>
    <mergeCell ref="A125:P125"/>
    <mergeCell ref="A133:P133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57"/>
  <sheetViews>
    <sheetView view="pageBreakPreview" topLeftCell="A63" zoomScale="60" zoomScaleNormal="60" workbookViewId="0">
      <selection activeCell="I119" sqref="I119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307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308</v>
      </c>
      <c r="C22" s="190"/>
      <c r="D22" s="190"/>
      <c r="E22" s="190"/>
      <c r="F22" s="190"/>
      <c r="G22" s="190"/>
      <c r="H22" s="112" t="str">
        <f>L18</f>
        <v>"02" февраля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"02" февраля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309</v>
      </c>
      <c r="I34" s="123" t="s">
        <v>218</v>
      </c>
      <c r="J34" s="123" t="s">
        <v>219</v>
      </c>
      <c r="K34" s="123" t="str">
        <f>H34</f>
        <v>на 27.01.2026 г</v>
      </c>
      <c r="L34" s="123" t="s">
        <v>218</v>
      </c>
      <c r="M34" s="123" t="s">
        <v>219</v>
      </c>
      <c r="N34" s="123" t="str">
        <f>H34</f>
        <v>на 27.01.2026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hidden="1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/>
      <c r="J80" s="124">
        <f t="shared" ref="J80:J92" si="5">H80+I80</f>
        <v>18116458.710000001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hidden="1" customHeight="1" x14ac:dyDescent="0.25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/>
      <c r="J81" s="124">
        <f t="shared" si="5"/>
        <v>0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hidden="1" customHeight="1" x14ac:dyDescent="0.25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25">
      <c r="A98" s="194" t="s">
        <v>239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hidden="1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hidden="1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25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hidden="1" customHeight="1" x14ac:dyDescent="0.25">
      <c r="A102" s="194" t="s">
        <v>242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7" hidden="1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hidden="1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25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25">
      <c r="A106" s="194" t="s">
        <v>245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4" hidden="1" customHeight="1" x14ac:dyDescent="0.25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" hidden="1" customHeight="1" x14ac:dyDescent="0.25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25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25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25">
      <c r="A111" s="191" t="s">
        <v>248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3"/>
    </row>
    <row r="112" spans="1:16" ht="24" hidden="1" customHeight="1" x14ac:dyDescent="0.25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25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25">
      <c r="A114" s="194" t="s">
        <v>294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25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15" customHeight="1" x14ac:dyDescent="0.25">
      <c r="A117" s="194" t="s">
        <v>299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1.15" customHeight="1" x14ac:dyDescent="0.25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787118</v>
      </c>
      <c r="I118" s="124">
        <v>-157423.6</v>
      </c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15" customHeight="1" x14ac:dyDescent="0.25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787118</v>
      </c>
      <c r="I119" s="127">
        <f t="shared" si="15"/>
        <v>-157423.6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25">
      <c r="A120" s="194" t="s">
        <v>253</v>
      </c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6"/>
    </row>
    <row r="121" spans="1:16" ht="30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15" hidden="1" customHeight="1" x14ac:dyDescent="0.25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15" hidden="1" customHeight="1" x14ac:dyDescent="0.25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15" hidden="1" customHeight="1" x14ac:dyDescent="0.25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15" hidden="1" customHeight="1" x14ac:dyDescent="0.25">
      <c r="A125" s="194" t="s">
        <v>197</v>
      </c>
      <c r="B125" s="195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6"/>
    </row>
    <row r="126" spans="1:16" s="131" customFormat="1" ht="28.15" hidden="1" customHeight="1" x14ac:dyDescent="0.25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15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15" hidden="1" customHeight="1" x14ac:dyDescent="0.25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25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25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15" hidden="1" customHeight="1" x14ac:dyDescent="0.25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25">
      <c r="A133" s="191" t="s">
        <v>257</v>
      </c>
      <c r="B133" s="192"/>
      <c r="C133" s="192"/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3"/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25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25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25">
      <c r="A141" s="191" t="s">
        <v>259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3"/>
    </row>
    <row r="142" spans="1:16" ht="24" hidden="1" customHeight="1" x14ac:dyDescent="0.25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25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25">
      <c r="G144" s="129" t="s">
        <v>79</v>
      </c>
      <c r="H144" s="127">
        <f>H78+H93+H110+H113+H116+H122+H124+H105+H97+H101+H132+H119</f>
        <v>29148441.080000006</v>
      </c>
      <c r="I144" s="127">
        <f>I78+I93+I110+I113+I116+I122+I124+I105+I97+I101+I132+I119</f>
        <v>-157423.6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75" x14ac:dyDescent="0.25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25">
      <c r="B149" s="110" t="s">
        <v>81</v>
      </c>
      <c r="F149" s="110" t="s">
        <v>82</v>
      </c>
    </row>
    <row r="151" spans="1:7" s="137" customFormat="1" ht="15.75" x14ac:dyDescent="0.25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25">
      <c r="A152" s="110" t="s">
        <v>83</v>
      </c>
      <c r="B152" s="110" t="s">
        <v>81</v>
      </c>
      <c r="F152" s="110" t="s">
        <v>82</v>
      </c>
    </row>
    <row r="154" spans="1:7" s="137" customFormat="1" ht="15.75" x14ac:dyDescent="0.25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25">
      <c r="A155" s="110" t="s">
        <v>98</v>
      </c>
      <c r="B155" s="110" t="s">
        <v>81</v>
      </c>
      <c r="F155" s="110" t="s">
        <v>82</v>
      </c>
    </row>
    <row r="157" spans="1:7" x14ac:dyDescent="0.25">
      <c r="A157" s="129" t="str">
        <f>L18</f>
        <v>"02"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57"/>
  <sheetViews>
    <sheetView view="pageBreakPreview" topLeftCell="A4" zoomScale="60" zoomScaleNormal="60" workbookViewId="0">
      <selection activeCell="B22" sqref="B22:G22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311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312</v>
      </c>
      <c r="C22" s="190"/>
      <c r="D22" s="190"/>
      <c r="E22" s="190"/>
      <c r="F22" s="190"/>
      <c r="G22" s="190"/>
      <c r="H22" s="112" t="str">
        <f>L18</f>
        <v>"03" февраля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"03" февраля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310</v>
      </c>
      <c r="I34" s="123" t="s">
        <v>218</v>
      </c>
      <c r="J34" s="123" t="s">
        <v>219</v>
      </c>
      <c r="K34" s="123" t="str">
        <f>H34</f>
        <v>на 02.02.2026 г</v>
      </c>
      <c r="L34" s="123" t="s">
        <v>218</v>
      </c>
      <c r="M34" s="123" t="s">
        <v>219</v>
      </c>
      <c r="N34" s="123" t="str">
        <f>H34</f>
        <v>на 02.02.2026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hidden="1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9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18116458.710000001</v>
      </c>
      <c r="I80" s="124">
        <v>-11370.51</v>
      </c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0</v>
      </c>
      <c r="I81" s="124">
        <v>11370.51</v>
      </c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hidden="1" customHeight="1" x14ac:dyDescent="0.25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hidden="1" customHeight="1" x14ac:dyDescent="0.25">
      <c r="A98" s="194" t="s">
        <v>239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hidden="1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240</v>
      </c>
      <c r="H99" s="124">
        <v>0</v>
      </c>
      <c r="I99" s="124"/>
      <c r="J99" s="124">
        <f>H99+I99</f>
        <v>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hidden="1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240</v>
      </c>
      <c r="H100" s="124">
        <v>0</v>
      </c>
      <c r="I100" s="124"/>
      <c r="J100" s="124">
        <f>H100+I100</f>
        <v>0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hidden="1" customHeight="1" x14ac:dyDescent="0.25">
      <c r="A101" s="125" t="s">
        <v>241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0</v>
      </c>
      <c r="J101" s="127">
        <f t="shared" si="10"/>
        <v>0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hidden="1" customHeight="1" x14ac:dyDescent="0.25">
      <c r="A102" s="194" t="s">
        <v>242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27" hidden="1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243</v>
      </c>
      <c r="H103" s="124">
        <v>0</v>
      </c>
      <c r="I103" s="124"/>
      <c r="J103" s="124">
        <f>H103+I103</f>
        <v>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hidden="1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243</v>
      </c>
      <c r="H104" s="124">
        <v>0</v>
      </c>
      <c r="I104" s="124"/>
      <c r="J104" s="124">
        <f>H104+I104</f>
        <v>0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24" hidden="1" customHeight="1" x14ac:dyDescent="0.25">
      <c r="A105" s="125" t="s">
        <v>244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0</v>
      </c>
      <c r="J105" s="127">
        <f t="shared" si="11"/>
        <v>0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s="129" customFormat="1" ht="24" hidden="1" customHeight="1" x14ac:dyDescent="0.25">
      <c r="A106" s="194" t="s">
        <v>245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4" hidden="1" customHeight="1" x14ac:dyDescent="0.25">
      <c r="A107" s="123" t="s">
        <v>96</v>
      </c>
      <c r="B107" s="123" t="s">
        <v>36</v>
      </c>
      <c r="C107" s="123" t="s">
        <v>37</v>
      </c>
      <c r="D107" s="123" t="s">
        <v>118</v>
      </c>
      <c r="E107" s="123" t="s">
        <v>41</v>
      </c>
      <c r="F107" s="123" t="s">
        <v>88</v>
      </c>
      <c r="G107" s="128">
        <v>24424210000210</v>
      </c>
      <c r="H107" s="124"/>
      <c r="I107" s="124"/>
      <c r="J107" s="124">
        <f>H107+I107</f>
        <v>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8.9" hidden="1" customHeight="1" x14ac:dyDescent="0.25">
      <c r="A108" s="123" t="s">
        <v>108</v>
      </c>
      <c r="B108" s="123" t="s">
        <v>36</v>
      </c>
      <c r="C108" s="123" t="s">
        <v>37</v>
      </c>
      <c r="D108" s="123" t="s">
        <v>118</v>
      </c>
      <c r="E108" s="123" t="s">
        <v>112</v>
      </c>
      <c r="F108" s="123" t="s">
        <v>113</v>
      </c>
      <c r="G108" s="128">
        <v>254242100000210</v>
      </c>
      <c r="H108" s="124">
        <v>0</v>
      </c>
      <c r="I108" s="124"/>
      <c r="J108" s="124">
        <f>H108+I108</f>
        <v>0</v>
      </c>
      <c r="K108" s="124">
        <v>0</v>
      </c>
      <c r="L108" s="124"/>
      <c r="M108" s="124">
        <f>K108+L108</f>
        <v>0</v>
      </c>
      <c r="N108" s="124">
        <v>0</v>
      </c>
      <c r="O108" s="124"/>
      <c r="P108" s="124">
        <f>N108+O108</f>
        <v>0</v>
      </c>
    </row>
    <row r="109" spans="1:16" ht="24" hidden="1" customHeight="1" x14ac:dyDescent="0.25">
      <c r="A109" s="123" t="s">
        <v>96</v>
      </c>
      <c r="B109" s="123" t="s">
        <v>36</v>
      </c>
      <c r="C109" s="123" t="s">
        <v>37</v>
      </c>
      <c r="D109" s="123" t="s">
        <v>118</v>
      </c>
      <c r="E109" s="123" t="s">
        <v>112</v>
      </c>
      <c r="F109" s="123">
        <v>346000</v>
      </c>
      <c r="G109" s="123" t="s">
        <v>246</v>
      </c>
      <c r="H109" s="124"/>
      <c r="I109" s="124"/>
      <c r="J109" s="124">
        <f>H109+I109</f>
        <v>0</v>
      </c>
      <c r="K109" s="124">
        <v>0</v>
      </c>
      <c r="L109" s="124"/>
      <c r="M109" s="124">
        <f>K109+L109</f>
        <v>0</v>
      </c>
      <c r="N109" s="124">
        <v>0</v>
      </c>
      <c r="O109" s="124"/>
      <c r="P109" s="124">
        <f>N109+O109</f>
        <v>0</v>
      </c>
    </row>
    <row r="110" spans="1:16" ht="24" hidden="1" customHeight="1" x14ac:dyDescent="0.25">
      <c r="A110" s="125" t="s">
        <v>247</v>
      </c>
      <c r="B110" s="126"/>
      <c r="C110" s="126"/>
      <c r="D110" s="126"/>
      <c r="E110" s="126"/>
      <c r="F110" s="126"/>
      <c r="G110" s="126"/>
      <c r="H110" s="127">
        <f t="shared" ref="H110:P110" si="12">SUM(H107:H109)</f>
        <v>0</v>
      </c>
      <c r="I110" s="127">
        <f t="shared" si="12"/>
        <v>0</v>
      </c>
      <c r="J110" s="127">
        <f t="shared" si="12"/>
        <v>0</v>
      </c>
      <c r="K110" s="127">
        <f t="shared" si="12"/>
        <v>0</v>
      </c>
      <c r="L110" s="127">
        <f t="shared" si="12"/>
        <v>0</v>
      </c>
      <c r="M110" s="127">
        <f t="shared" si="12"/>
        <v>0</v>
      </c>
      <c r="N110" s="127">
        <f t="shared" si="12"/>
        <v>0</v>
      </c>
      <c r="O110" s="127">
        <f t="shared" si="12"/>
        <v>0</v>
      </c>
      <c r="P110" s="127">
        <f t="shared" si="12"/>
        <v>0</v>
      </c>
    </row>
    <row r="111" spans="1:16" ht="24" hidden="1" customHeight="1" x14ac:dyDescent="0.25">
      <c r="A111" s="191" t="s">
        <v>248</v>
      </c>
      <c r="B111" s="192"/>
      <c r="C111" s="192"/>
      <c r="D111" s="192"/>
      <c r="E111" s="192"/>
      <c r="F111" s="192"/>
      <c r="G111" s="192"/>
      <c r="H111" s="192"/>
      <c r="I111" s="192"/>
      <c r="J111" s="192"/>
      <c r="K111" s="192"/>
      <c r="L111" s="192"/>
      <c r="M111" s="192"/>
      <c r="N111" s="192"/>
      <c r="O111" s="192"/>
      <c r="P111" s="193"/>
    </row>
    <row r="112" spans="1:16" ht="24" hidden="1" customHeight="1" x14ac:dyDescent="0.25">
      <c r="A112" s="123" t="s">
        <v>108</v>
      </c>
      <c r="B112" s="123" t="s">
        <v>109</v>
      </c>
      <c r="C112" s="123" t="s">
        <v>139</v>
      </c>
      <c r="D112" s="123" t="s">
        <v>140</v>
      </c>
      <c r="E112" s="123" t="s">
        <v>112</v>
      </c>
      <c r="F112" s="123" t="s">
        <v>113</v>
      </c>
      <c r="G112" s="123" t="s">
        <v>249</v>
      </c>
      <c r="H112" s="124"/>
      <c r="I112" s="124"/>
      <c r="J112" s="124">
        <f>H112+I112</f>
        <v>0</v>
      </c>
      <c r="K112" s="124">
        <v>0</v>
      </c>
      <c r="L112" s="124"/>
      <c r="M112" s="124">
        <f>K112+L112</f>
        <v>0</v>
      </c>
      <c r="N112" s="124">
        <v>0</v>
      </c>
      <c r="O112" s="124"/>
      <c r="P112" s="124">
        <f>N112+O112</f>
        <v>0</v>
      </c>
    </row>
    <row r="113" spans="1:16" ht="24" hidden="1" customHeight="1" x14ac:dyDescent="0.25">
      <c r="A113" s="126" t="s">
        <v>250</v>
      </c>
      <c r="B113" s="126"/>
      <c r="C113" s="126"/>
      <c r="D113" s="126"/>
      <c r="E113" s="126"/>
      <c r="F113" s="126"/>
      <c r="G113" s="126"/>
      <c r="H113" s="130">
        <f t="shared" ref="H113:P113" si="13">SUM(H112)</f>
        <v>0</v>
      </c>
      <c r="I113" s="130">
        <f t="shared" si="13"/>
        <v>0</v>
      </c>
      <c r="J113" s="130">
        <f t="shared" si="13"/>
        <v>0</v>
      </c>
      <c r="K113" s="130">
        <f t="shared" si="13"/>
        <v>0</v>
      </c>
      <c r="L113" s="130">
        <f t="shared" si="13"/>
        <v>0</v>
      </c>
      <c r="M113" s="130">
        <f t="shared" si="13"/>
        <v>0</v>
      </c>
      <c r="N113" s="130">
        <f t="shared" si="13"/>
        <v>0</v>
      </c>
      <c r="O113" s="130">
        <f t="shared" si="13"/>
        <v>0</v>
      </c>
      <c r="P113" s="130">
        <f t="shared" si="13"/>
        <v>0</v>
      </c>
    </row>
    <row r="114" spans="1:16" ht="30" customHeight="1" x14ac:dyDescent="0.25">
      <c r="A114" s="194" t="s">
        <v>294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6"/>
    </row>
    <row r="115" spans="1:16" ht="28.15" customHeight="1" x14ac:dyDescent="0.25">
      <c r="A115" s="123" t="s">
        <v>108</v>
      </c>
      <c r="B115" s="123" t="s">
        <v>36</v>
      </c>
      <c r="C115" s="123" t="s">
        <v>37</v>
      </c>
      <c r="D115" s="123" t="s">
        <v>295</v>
      </c>
      <c r="E115" s="123" t="s">
        <v>112</v>
      </c>
      <c r="F115" s="123" t="s">
        <v>113</v>
      </c>
      <c r="G115" s="138" t="s">
        <v>297</v>
      </c>
      <c r="H115" s="124">
        <v>200000</v>
      </c>
      <c r="I115" s="124"/>
      <c r="J115" s="124">
        <f>H115+I115</f>
        <v>200000</v>
      </c>
      <c r="K115" s="124">
        <v>0</v>
      </c>
      <c r="L115" s="124"/>
      <c r="M115" s="124">
        <f>K115+L115</f>
        <v>0</v>
      </c>
      <c r="N115" s="124">
        <v>0</v>
      </c>
      <c r="O115" s="124"/>
      <c r="P115" s="124">
        <f>N115+O115</f>
        <v>0</v>
      </c>
    </row>
    <row r="116" spans="1:16" ht="24" customHeight="1" x14ac:dyDescent="0.25">
      <c r="A116" s="125" t="s">
        <v>296</v>
      </c>
      <c r="B116" s="126"/>
      <c r="C116" s="126"/>
      <c r="D116" s="126"/>
      <c r="E116" s="126"/>
      <c r="F116" s="126"/>
      <c r="G116" s="126"/>
      <c r="H116" s="127">
        <f t="shared" ref="H116:P116" si="14">SUM(H115:H115)</f>
        <v>200000</v>
      </c>
      <c r="I116" s="127">
        <f t="shared" si="14"/>
        <v>0</v>
      </c>
      <c r="J116" s="127">
        <f t="shared" si="14"/>
        <v>200000</v>
      </c>
      <c r="K116" s="127">
        <f t="shared" si="14"/>
        <v>0</v>
      </c>
      <c r="L116" s="127">
        <f t="shared" si="14"/>
        <v>0</v>
      </c>
      <c r="M116" s="127">
        <f t="shared" si="14"/>
        <v>0</v>
      </c>
      <c r="N116" s="127">
        <f t="shared" si="14"/>
        <v>0</v>
      </c>
      <c r="O116" s="127">
        <f t="shared" si="14"/>
        <v>0</v>
      </c>
      <c r="P116" s="127">
        <f t="shared" si="14"/>
        <v>0</v>
      </c>
    </row>
    <row r="117" spans="1:16" ht="31.15" customHeight="1" x14ac:dyDescent="0.25">
      <c r="A117" s="194" t="s">
        <v>299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5"/>
      <c r="O117" s="195"/>
      <c r="P117" s="196"/>
    </row>
    <row r="118" spans="1:16" ht="31.15" customHeight="1" x14ac:dyDescent="0.25">
      <c r="A118" s="123" t="s">
        <v>55</v>
      </c>
      <c r="B118" s="123" t="s">
        <v>36</v>
      </c>
      <c r="C118" s="123" t="s">
        <v>37</v>
      </c>
      <c r="D118" s="123" t="s">
        <v>171</v>
      </c>
      <c r="E118" s="123" t="s">
        <v>41</v>
      </c>
      <c r="F118" s="123" t="s">
        <v>84</v>
      </c>
      <c r="G118" s="123" t="s">
        <v>300</v>
      </c>
      <c r="H118" s="124">
        <v>629694.4</v>
      </c>
      <c r="I118" s="124"/>
      <c r="J118" s="124">
        <f>H118+I118</f>
        <v>629694.4</v>
      </c>
      <c r="K118" s="124">
        <v>0</v>
      </c>
      <c r="L118" s="124"/>
      <c r="M118" s="124">
        <f>K118+L118</f>
        <v>0</v>
      </c>
      <c r="N118" s="124">
        <v>0</v>
      </c>
      <c r="O118" s="124"/>
      <c r="P118" s="124">
        <f>N118+O118</f>
        <v>0</v>
      </c>
    </row>
    <row r="119" spans="1:16" ht="31.15" customHeight="1" x14ac:dyDescent="0.25">
      <c r="A119" s="125" t="s">
        <v>301</v>
      </c>
      <c r="B119" s="126"/>
      <c r="C119" s="126"/>
      <c r="D119" s="126"/>
      <c r="E119" s="126"/>
      <c r="F119" s="126"/>
      <c r="G119" s="126"/>
      <c r="H119" s="127">
        <f t="shared" ref="H119:P119" si="15">SUM(H118:H118)</f>
        <v>629694.4</v>
      </c>
      <c r="I119" s="127">
        <f t="shared" si="15"/>
        <v>0</v>
      </c>
      <c r="J119" s="127">
        <f t="shared" si="15"/>
        <v>629694.4</v>
      </c>
      <c r="K119" s="127">
        <f t="shared" si="15"/>
        <v>0</v>
      </c>
      <c r="L119" s="127">
        <f t="shared" si="15"/>
        <v>0</v>
      </c>
      <c r="M119" s="127">
        <f t="shared" si="15"/>
        <v>0</v>
      </c>
      <c r="N119" s="127">
        <f t="shared" si="15"/>
        <v>0</v>
      </c>
      <c r="O119" s="127">
        <f t="shared" si="15"/>
        <v>0</v>
      </c>
      <c r="P119" s="127">
        <f t="shared" si="15"/>
        <v>0</v>
      </c>
    </row>
    <row r="120" spans="1:16" ht="24" hidden="1" customHeight="1" x14ac:dyDescent="0.25">
      <c r="A120" s="194" t="s">
        <v>253</v>
      </c>
      <c r="B120" s="195"/>
      <c r="C120" s="195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6"/>
    </row>
    <row r="121" spans="1:16" ht="30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111</v>
      </c>
      <c r="E121" s="123" t="s">
        <v>112</v>
      </c>
      <c r="F121" s="123" t="s">
        <v>113</v>
      </c>
      <c r="G121" s="128">
        <v>254343210000316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f>K121+L121</f>
        <v>0</v>
      </c>
      <c r="N121" s="124">
        <v>0</v>
      </c>
      <c r="O121" s="124"/>
      <c r="P121" s="124">
        <f>N121+O121</f>
        <v>0</v>
      </c>
    </row>
    <row r="122" spans="1:16" ht="28.15" hidden="1" customHeight="1" x14ac:dyDescent="0.25">
      <c r="A122" s="125" t="s">
        <v>166</v>
      </c>
      <c r="B122" s="126"/>
      <c r="C122" s="126"/>
      <c r="D122" s="126"/>
      <c r="E122" s="126"/>
      <c r="F122" s="126"/>
      <c r="G122" s="126"/>
      <c r="H122" s="127">
        <f>SUM(H121:H121)</f>
        <v>0</v>
      </c>
      <c r="I122" s="127">
        <f>SUM(I121:I121)</f>
        <v>0</v>
      </c>
      <c r="J122" s="127">
        <f>SUM(J121:J121)</f>
        <v>0</v>
      </c>
      <c r="K122" s="127">
        <f>SUM(K121:K121)</f>
        <v>0</v>
      </c>
      <c r="L122" s="127">
        <f t="shared" ref="L122:P122" si="16">SUM(L121:L121)</f>
        <v>0</v>
      </c>
      <c r="M122" s="127">
        <f t="shared" si="16"/>
        <v>0</v>
      </c>
      <c r="N122" s="127">
        <f t="shared" si="16"/>
        <v>0</v>
      </c>
      <c r="O122" s="127">
        <f t="shared" si="16"/>
        <v>0</v>
      </c>
      <c r="P122" s="127">
        <f t="shared" si="16"/>
        <v>0</v>
      </c>
    </row>
    <row r="123" spans="1:16" ht="31.15" hidden="1" customHeight="1" x14ac:dyDescent="0.25">
      <c r="A123" s="123" t="s">
        <v>108</v>
      </c>
      <c r="B123" s="123" t="s">
        <v>109</v>
      </c>
      <c r="C123" s="123" t="s">
        <v>110</v>
      </c>
      <c r="D123" s="123" t="s">
        <v>114</v>
      </c>
      <c r="E123" s="123" t="s">
        <v>112</v>
      </c>
      <c r="F123" s="123" t="s">
        <v>113</v>
      </c>
      <c r="G123" s="123">
        <v>1000</v>
      </c>
      <c r="H123" s="124">
        <v>0</v>
      </c>
      <c r="I123" s="124"/>
      <c r="J123" s="124">
        <f>H123+I123</f>
        <v>0</v>
      </c>
      <c r="K123" s="124">
        <v>0</v>
      </c>
      <c r="L123" s="124"/>
      <c r="M123" s="124">
        <v>0</v>
      </c>
      <c r="N123" s="124">
        <v>0</v>
      </c>
      <c r="O123" s="124"/>
      <c r="P123" s="124">
        <v>0</v>
      </c>
    </row>
    <row r="124" spans="1:16" ht="28.15" hidden="1" customHeight="1" x14ac:dyDescent="0.25">
      <c r="A124" s="125" t="s">
        <v>99</v>
      </c>
      <c r="B124" s="126"/>
      <c r="C124" s="126"/>
      <c r="D124" s="126"/>
      <c r="E124" s="126"/>
      <c r="F124" s="126"/>
      <c r="G124" s="126"/>
      <c r="H124" s="127">
        <f t="shared" ref="H124:P124" si="17">SUM(H123:H123)</f>
        <v>0</v>
      </c>
      <c r="I124" s="127">
        <f t="shared" si="17"/>
        <v>0</v>
      </c>
      <c r="J124" s="127">
        <f t="shared" si="17"/>
        <v>0</v>
      </c>
      <c r="K124" s="127">
        <f t="shared" si="17"/>
        <v>0</v>
      </c>
      <c r="L124" s="127">
        <f t="shared" si="17"/>
        <v>0</v>
      </c>
      <c r="M124" s="127">
        <f t="shared" si="17"/>
        <v>0</v>
      </c>
      <c r="N124" s="127">
        <f t="shared" si="17"/>
        <v>0</v>
      </c>
      <c r="O124" s="127">
        <f t="shared" si="17"/>
        <v>0</v>
      </c>
      <c r="P124" s="127">
        <f t="shared" si="17"/>
        <v>0</v>
      </c>
    </row>
    <row r="125" spans="1:16" s="131" customFormat="1" ht="28.15" hidden="1" customHeight="1" x14ac:dyDescent="0.25">
      <c r="A125" s="194" t="s">
        <v>197</v>
      </c>
      <c r="B125" s="195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195"/>
      <c r="N125" s="195"/>
      <c r="O125" s="195"/>
      <c r="P125" s="196"/>
    </row>
    <row r="126" spans="1:16" s="131" customFormat="1" ht="28.15" hidden="1" customHeight="1" x14ac:dyDescent="0.25">
      <c r="A126" s="132" t="s">
        <v>96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88</v>
      </c>
      <c r="G126" s="132" t="s">
        <v>255</v>
      </c>
      <c r="H126" s="133"/>
      <c r="I126" s="133"/>
      <c r="J126" s="133">
        <f t="shared" ref="J126:J131" si="18">H126+I126</f>
        <v>0</v>
      </c>
      <c r="K126" s="133">
        <v>0</v>
      </c>
      <c r="L126" s="133"/>
      <c r="M126" s="133">
        <f t="shared" ref="M126:M131" si="19">K126+L126</f>
        <v>0</v>
      </c>
      <c r="N126" s="133">
        <v>0</v>
      </c>
      <c r="O126" s="133"/>
      <c r="P126" s="133">
        <f t="shared" ref="P126:P131" si="20">N126+O126</f>
        <v>0</v>
      </c>
    </row>
    <row r="127" spans="1:16" s="131" customFormat="1" ht="28.15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254</v>
      </c>
      <c r="E127" s="132" t="s">
        <v>41</v>
      </c>
      <c r="F127" s="132" t="s">
        <v>84</v>
      </c>
      <c r="G127" s="132" t="s">
        <v>255</v>
      </c>
      <c r="H127" s="133"/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8.15" hidden="1" customHeight="1" x14ac:dyDescent="0.25">
      <c r="A128" s="132" t="s">
        <v>132</v>
      </c>
      <c r="B128" s="132" t="s">
        <v>36</v>
      </c>
      <c r="C128" s="132" t="s">
        <v>191</v>
      </c>
      <c r="D128" s="132" t="s">
        <v>254</v>
      </c>
      <c r="E128" s="132" t="s">
        <v>41</v>
      </c>
      <c r="F128" s="132" t="s">
        <v>131</v>
      </c>
      <c r="G128" s="132" t="s">
        <v>255</v>
      </c>
      <c r="H128" s="133"/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55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226900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4.6" hidden="1" customHeight="1" x14ac:dyDescent="0.25">
      <c r="A130" s="132" t="s">
        <v>194</v>
      </c>
      <c r="B130" s="132" t="s">
        <v>36</v>
      </c>
      <c r="C130" s="132" t="s">
        <v>191</v>
      </c>
      <c r="D130" s="132" t="s">
        <v>192</v>
      </c>
      <c r="E130" s="132" t="s">
        <v>41</v>
      </c>
      <c r="F130" s="132">
        <v>227300</v>
      </c>
      <c r="G130" s="134">
        <v>254343540000778</v>
      </c>
      <c r="H130" s="133">
        <v>0</v>
      </c>
      <c r="I130" s="133"/>
      <c r="J130" s="133">
        <f t="shared" si="18"/>
        <v>0</v>
      </c>
      <c r="K130" s="133">
        <v>0</v>
      </c>
      <c r="L130" s="133"/>
      <c r="M130" s="133">
        <f t="shared" si="19"/>
        <v>0</v>
      </c>
      <c r="N130" s="133">
        <v>0</v>
      </c>
      <c r="O130" s="133"/>
      <c r="P130" s="133">
        <f t="shared" si="20"/>
        <v>0</v>
      </c>
    </row>
    <row r="131" spans="1:16" s="131" customFormat="1" ht="24.6" hidden="1" customHeight="1" x14ac:dyDescent="0.25">
      <c r="A131" s="132" t="s">
        <v>96</v>
      </c>
      <c r="B131" s="132" t="s">
        <v>36</v>
      </c>
      <c r="C131" s="132" t="s">
        <v>191</v>
      </c>
      <c r="D131" s="132" t="s">
        <v>192</v>
      </c>
      <c r="E131" s="132" t="s">
        <v>41</v>
      </c>
      <c r="F131" s="132">
        <v>346000</v>
      </c>
      <c r="G131" s="134">
        <v>254343540000778</v>
      </c>
      <c r="H131" s="133">
        <v>0</v>
      </c>
      <c r="I131" s="133"/>
      <c r="J131" s="133">
        <f t="shared" si="18"/>
        <v>0</v>
      </c>
      <c r="K131" s="133">
        <v>0</v>
      </c>
      <c r="L131" s="133"/>
      <c r="M131" s="133">
        <f t="shared" si="19"/>
        <v>0</v>
      </c>
      <c r="N131" s="133">
        <v>0</v>
      </c>
      <c r="O131" s="133"/>
      <c r="P131" s="133">
        <f t="shared" si="20"/>
        <v>0</v>
      </c>
    </row>
    <row r="132" spans="1:16" s="131" customFormat="1" ht="28.15" hidden="1" customHeight="1" x14ac:dyDescent="0.25">
      <c r="A132" s="135" t="s">
        <v>256</v>
      </c>
      <c r="B132" s="135"/>
      <c r="C132" s="135"/>
      <c r="D132" s="135"/>
      <c r="E132" s="135"/>
      <c r="F132" s="135"/>
      <c r="G132" s="135"/>
      <c r="H132" s="127">
        <f t="shared" ref="H132:P132" si="21">SUM(H126:H131)</f>
        <v>0</v>
      </c>
      <c r="I132" s="127">
        <f t="shared" si="21"/>
        <v>0</v>
      </c>
      <c r="J132" s="127">
        <f t="shared" si="21"/>
        <v>0</v>
      </c>
      <c r="K132" s="127">
        <f t="shared" si="21"/>
        <v>0</v>
      </c>
      <c r="L132" s="127">
        <f t="shared" si="21"/>
        <v>0</v>
      </c>
      <c r="M132" s="127">
        <f t="shared" si="21"/>
        <v>0</v>
      </c>
      <c r="N132" s="127">
        <f t="shared" si="21"/>
        <v>0</v>
      </c>
      <c r="O132" s="127">
        <f t="shared" si="21"/>
        <v>0</v>
      </c>
      <c r="P132" s="127">
        <f t="shared" si="21"/>
        <v>0</v>
      </c>
    </row>
    <row r="133" spans="1:16" ht="24" hidden="1" customHeight="1" x14ac:dyDescent="0.25">
      <c r="A133" s="191" t="s">
        <v>257</v>
      </c>
      <c r="B133" s="192"/>
      <c r="C133" s="192"/>
      <c r="D133" s="192"/>
      <c r="E133" s="192"/>
      <c r="F133" s="192"/>
      <c r="G133" s="192"/>
      <c r="H133" s="192"/>
      <c r="I133" s="192"/>
      <c r="J133" s="192"/>
      <c r="K133" s="192"/>
      <c r="L133" s="192"/>
      <c r="M133" s="192"/>
      <c r="N133" s="192"/>
      <c r="O133" s="192"/>
      <c r="P133" s="193"/>
    </row>
    <row r="134" spans="1:16" ht="24" hidden="1" customHeight="1" x14ac:dyDescent="0.25">
      <c r="A134" s="123" t="s">
        <v>96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88</v>
      </c>
      <c r="G134" s="123" t="s">
        <v>255</v>
      </c>
      <c r="H134" s="124"/>
      <c r="I134" s="124"/>
      <c r="J134" s="124">
        <f t="shared" ref="J134:J139" si="22">H134+I134</f>
        <v>0</v>
      </c>
      <c r="K134" s="124">
        <v>0</v>
      </c>
      <c r="L134" s="124"/>
      <c r="M134" s="124">
        <f t="shared" ref="M134:M139" si="23">K134+L134</f>
        <v>0</v>
      </c>
      <c r="N134" s="124">
        <v>0</v>
      </c>
      <c r="O134" s="124"/>
      <c r="P134" s="124">
        <f t="shared" ref="P134:P139" si="24">N134+O134</f>
        <v>0</v>
      </c>
    </row>
    <row r="135" spans="1:16" ht="24" hidden="1" customHeight="1" x14ac:dyDescent="0.25">
      <c r="A135" s="123" t="s">
        <v>55</v>
      </c>
      <c r="B135" s="123" t="s">
        <v>36</v>
      </c>
      <c r="C135" s="123" t="s">
        <v>191</v>
      </c>
      <c r="D135" s="123" t="s">
        <v>254</v>
      </c>
      <c r="E135" s="123" t="s">
        <v>41</v>
      </c>
      <c r="F135" s="123" t="s">
        <v>84</v>
      </c>
      <c r="G135" s="123" t="s">
        <v>255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132</v>
      </c>
      <c r="B136" s="123" t="s">
        <v>36</v>
      </c>
      <c r="C136" s="123" t="s">
        <v>191</v>
      </c>
      <c r="D136" s="123" t="s">
        <v>254</v>
      </c>
      <c r="E136" s="123" t="s">
        <v>41</v>
      </c>
      <c r="F136" s="123" t="s">
        <v>131</v>
      </c>
      <c r="G136" s="123" t="s">
        <v>255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96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88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3" t="s">
        <v>55</v>
      </c>
      <c r="B138" s="123" t="s">
        <v>36</v>
      </c>
      <c r="C138" s="123" t="s">
        <v>191</v>
      </c>
      <c r="D138" s="123" t="s">
        <v>258</v>
      </c>
      <c r="E138" s="123" t="s">
        <v>41</v>
      </c>
      <c r="F138" s="123" t="s">
        <v>84</v>
      </c>
      <c r="G138" s="123" t="s">
        <v>42</v>
      </c>
      <c r="H138" s="124"/>
      <c r="I138" s="124"/>
      <c r="J138" s="124">
        <f t="shared" si="22"/>
        <v>0</v>
      </c>
      <c r="K138" s="124">
        <v>0</v>
      </c>
      <c r="L138" s="124"/>
      <c r="M138" s="124">
        <f t="shared" si="23"/>
        <v>0</v>
      </c>
      <c r="N138" s="124">
        <v>0</v>
      </c>
      <c r="O138" s="124"/>
      <c r="P138" s="124">
        <f t="shared" si="24"/>
        <v>0</v>
      </c>
    </row>
    <row r="139" spans="1:16" ht="24" hidden="1" customHeight="1" x14ac:dyDescent="0.25">
      <c r="A139" s="123" t="s">
        <v>132</v>
      </c>
      <c r="B139" s="123" t="s">
        <v>36</v>
      </c>
      <c r="C139" s="123" t="s">
        <v>191</v>
      </c>
      <c r="D139" s="123" t="s">
        <v>258</v>
      </c>
      <c r="E139" s="123" t="s">
        <v>41</v>
      </c>
      <c r="F139" s="123" t="s">
        <v>131</v>
      </c>
      <c r="G139" s="123" t="s">
        <v>42</v>
      </c>
      <c r="H139" s="124"/>
      <c r="I139" s="124"/>
      <c r="J139" s="124">
        <f t="shared" si="22"/>
        <v>0</v>
      </c>
      <c r="K139" s="124">
        <v>0</v>
      </c>
      <c r="L139" s="124"/>
      <c r="M139" s="124">
        <f t="shared" si="23"/>
        <v>0</v>
      </c>
      <c r="N139" s="124">
        <v>0</v>
      </c>
      <c r="O139" s="124"/>
      <c r="P139" s="124">
        <f t="shared" si="24"/>
        <v>0</v>
      </c>
    </row>
    <row r="140" spans="1:16" ht="24" hidden="1" customHeight="1" x14ac:dyDescent="0.25">
      <c r="A140" s="126" t="s">
        <v>256</v>
      </c>
      <c r="B140" s="126"/>
      <c r="C140" s="126"/>
      <c r="D140" s="126"/>
      <c r="E140" s="126"/>
      <c r="F140" s="126"/>
      <c r="G140" s="126"/>
      <c r="H140" s="130">
        <f t="shared" ref="H140:P140" si="25">SUM(H134:H139)</f>
        <v>0</v>
      </c>
      <c r="I140" s="130">
        <f t="shared" si="25"/>
        <v>0</v>
      </c>
      <c r="J140" s="130">
        <f t="shared" si="25"/>
        <v>0</v>
      </c>
      <c r="K140" s="130">
        <f t="shared" si="25"/>
        <v>0</v>
      </c>
      <c r="L140" s="130">
        <f t="shared" si="25"/>
        <v>0</v>
      </c>
      <c r="M140" s="130">
        <f t="shared" si="25"/>
        <v>0</v>
      </c>
      <c r="N140" s="130">
        <f t="shared" si="25"/>
        <v>0</v>
      </c>
      <c r="O140" s="130">
        <f t="shared" si="25"/>
        <v>0</v>
      </c>
      <c r="P140" s="130">
        <f t="shared" si="25"/>
        <v>0</v>
      </c>
    </row>
    <row r="141" spans="1:16" ht="24" hidden="1" customHeight="1" x14ac:dyDescent="0.25">
      <c r="A141" s="191" t="s">
        <v>259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92"/>
      <c r="O141" s="192"/>
      <c r="P141" s="193"/>
    </row>
    <row r="142" spans="1:16" ht="24" hidden="1" customHeight="1" x14ac:dyDescent="0.25">
      <c r="A142" s="123" t="s">
        <v>260</v>
      </c>
      <c r="B142" s="123" t="s">
        <v>36</v>
      </c>
      <c r="C142" s="123" t="s">
        <v>136</v>
      </c>
      <c r="D142" s="123" t="s">
        <v>261</v>
      </c>
      <c r="E142" s="123" t="s">
        <v>41</v>
      </c>
      <c r="F142" s="123" t="s">
        <v>262</v>
      </c>
      <c r="G142" s="123" t="s">
        <v>263</v>
      </c>
      <c r="H142" s="124"/>
      <c r="I142" s="124"/>
      <c r="J142" s="124">
        <f>H142+I142</f>
        <v>0</v>
      </c>
      <c r="K142" s="124">
        <v>0</v>
      </c>
      <c r="L142" s="124"/>
      <c r="M142" s="124">
        <f>K142+L142</f>
        <v>0</v>
      </c>
      <c r="N142" s="124">
        <v>0</v>
      </c>
      <c r="O142" s="124">
        <f>M142+N142</f>
        <v>0</v>
      </c>
      <c r="P142" s="124">
        <f>N142+O142</f>
        <v>0</v>
      </c>
    </row>
    <row r="143" spans="1:16" ht="24" hidden="1" customHeight="1" x14ac:dyDescent="0.25">
      <c r="A143" s="126" t="s">
        <v>264</v>
      </c>
      <c r="B143" s="126"/>
      <c r="C143" s="126"/>
      <c r="D143" s="126"/>
      <c r="E143" s="126"/>
      <c r="F143" s="126"/>
      <c r="G143" s="126"/>
      <c r="H143" s="130">
        <f t="shared" ref="H143:P143" si="26">SUM(H142)</f>
        <v>0</v>
      </c>
      <c r="I143" s="130">
        <f t="shared" si="26"/>
        <v>0</v>
      </c>
      <c r="J143" s="130">
        <f t="shared" si="26"/>
        <v>0</v>
      </c>
      <c r="K143" s="130">
        <f t="shared" si="26"/>
        <v>0</v>
      </c>
      <c r="L143" s="130">
        <f t="shared" si="26"/>
        <v>0</v>
      </c>
      <c r="M143" s="130">
        <f t="shared" si="26"/>
        <v>0</v>
      </c>
      <c r="N143" s="130">
        <f t="shared" si="26"/>
        <v>0</v>
      </c>
      <c r="O143" s="130">
        <f t="shared" si="26"/>
        <v>0</v>
      </c>
      <c r="P143" s="130">
        <f t="shared" si="26"/>
        <v>0</v>
      </c>
    </row>
    <row r="144" spans="1:16" ht="24.6" customHeight="1" x14ac:dyDescent="0.25">
      <c r="G144" s="129" t="s">
        <v>79</v>
      </c>
      <c r="H144" s="127">
        <f>H78+H93+H110+H113+H116+H122+H124+H105+H97+H101+H132+H119</f>
        <v>28991017.480000004</v>
      </c>
      <c r="I144" s="127">
        <f>I78+I93+I110+I113+I116+I122+I124+I105+I97+I101+I132+I119</f>
        <v>0</v>
      </c>
      <c r="J144" s="127">
        <f>J78+J93+J110+J113+J116+J122+J124+J105+J97+J101+J132+J119</f>
        <v>28991017.480000004</v>
      </c>
      <c r="K144" s="127">
        <f t="shared" ref="K144:P144" si="27">K78+K93+K110+K113+K116+K122+K124+K105+K97+K101+K132+K119</f>
        <v>4604820.33</v>
      </c>
      <c r="L144" s="127">
        <f t="shared" si="27"/>
        <v>0</v>
      </c>
      <c r="M144" s="127">
        <f t="shared" si="27"/>
        <v>4604820.33</v>
      </c>
      <c r="N144" s="127">
        <f t="shared" si="27"/>
        <v>5048612.8600000013</v>
      </c>
      <c r="O144" s="127">
        <f t="shared" si="27"/>
        <v>0</v>
      </c>
      <c r="P144" s="127">
        <f t="shared" si="27"/>
        <v>5048612.8600000013</v>
      </c>
    </row>
    <row r="148" spans="1:7" s="137" customFormat="1" ht="15.75" x14ac:dyDescent="0.25">
      <c r="A148" s="136" t="s">
        <v>80</v>
      </c>
      <c r="B148" s="136"/>
      <c r="C148" s="136"/>
      <c r="D148" s="136"/>
      <c r="E148" s="136"/>
      <c r="F148" s="136" t="s">
        <v>265</v>
      </c>
      <c r="G148" s="136"/>
    </row>
    <row r="149" spans="1:7" x14ac:dyDescent="0.25">
      <c r="B149" s="110" t="s">
        <v>81</v>
      </c>
      <c r="F149" s="110" t="s">
        <v>82</v>
      </c>
    </row>
    <row r="151" spans="1:7" s="137" customFormat="1" ht="15.75" x14ac:dyDescent="0.25">
      <c r="A151" s="136" t="s">
        <v>127</v>
      </c>
      <c r="B151" s="136"/>
      <c r="C151" s="136"/>
      <c r="D151" s="136"/>
      <c r="E151" s="136"/>
      <c r="F151" s="136" t="s">
        <v>266</v>
      </c>
      <c r="G151" s="136"/>
    </row>
    <row r="152" spans="1:7" x14ac:dyDescent="0.25">
      <c r="A152" s="110" t="s">
        <v>83</v>
      </c>
      <c r="B152" s="110" t="s">
        <v>81</v>
      </c>
      <c r="F152" s="110" t="s">
        <v>82</v>
      </c>
    </row>
    <row r="154" spans="1:7" s="137" customFormat="1" ht="15.75" x14ac:dyDescent="0.25">
      <c r="A154" s="136" t="s">
        <v>207</v>
      </c>
      <c r="B154" s="136"/>
      <c r="C154" s="136"/>
      <c r="D154" s="136"/>
      <c r="E154" s="136"/>
      <c r="F154" s="136" t="s">
        <v>267</v>
      </c>
      <c r="G154" s="136"/>
    </row>
    <row r="155" spans="1:7" x14ac:dyDescent="0.25">
      <c r="A155" s="110" t="s">
        <v>98</v>
      </c>
      <c r="B155" s="110" t="s">
        <v>81</v>
      </c>
      <c r="F155" s="110" t="s">
        <v>82</v>
      </c>
    </row>
    <row r="157" spans="1:7" x14ac:dyDescent="0.25">
      <c r="A157" s="129" t="str">
        <f>L18</f>
        <v>"03" февраля 2026 г.</v>
      </c>
    </row>
  </sheetData>
  <mergeCells count="27">
    <mergeCell ref="A141:P141"/>
    <mergeCell ref="A111:P111"/>
    <mergeCell ref="A114:P114"/>
    <mergeCell ref="A117:P117"/>
    <mergeCell ref="A120:P120"/>
    <mergeCell ref="A125:P125"/>
    <mergeCell ref="A133:P133"/>
    <mergeCell ref="A106:P106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02:P102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1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5"/>
  <sheetViews>
    <sheetView view="pageBreakPreview" zoomScale="60" zoomScaleNormal="60" workbookViewId="0">
      <selection activeCell="I146" sqref="I146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313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325</v>
      </c>
      <c r="C22" s="190"/>
      <c r="D22" s="190"/>
      <c r="E22" s="190"/>
      <c r="F22" s="190"/>
      <c r="G22" s="190"/>
      <c r="H22" s="112" t="str">
        <f>L18</f>
        <v>"04" февраля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"04" февраля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314</v>
      </c>
      <c r="I34" s="123" t="s">
        <v>218</v>
      </c>
      <c r="J34" s="123" t="s">
        <v>219</v>
      </c>
      <c r="K34" s="123" t="str">
        <f>H34</f>
        <v>на 03.02.2026 г</v>
      </c>
      <c r="L34" s="123" t="s">
        <v>218</v>
      </c>
      <c r="M34" s="123" t="s">
        <v>219</v>
      </c>
      <c r="N34" s="123" t="str">
        <f>H34</f>
        <v>на 03.02.2026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hidden="1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/>
      <c r="J48" s="124">
        <f t="shared" si="1"/>
        <v>0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0</v>
      </c>
      <c r="J78" s="127">
        <f t="shared" si="4"/>
        <v>4224467.1300000008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hidden="1" customHeight="1" x14ac:dyDescent="0.25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0</v>
      </c>
      <c r="I99" s="139">
        <v>99000</v>
      </c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0</v>
      </c>
      <c r="I100" s="139">
        <v>29898</v>
      </c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0</v>
      </c>
      <c r="I101" s="127">
        <f t="shared" si="10"/>
        <v>128898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31.1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0</v>
      </c>
      <c r="I103" s="139">
        <v>2178000</v>
      </c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0</v>
      </c>
      <c r="I104" s="139">
        <v>657756</v>
      </c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0</v>
      </c>
      <c r="I105" s="127">
        <f t="shared" si="11"/>
        <v>2835756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0</v>
      </c>
      <c r="I111" s="139">
        <v>320000</v>
      </c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0</v>
      </c>
      <c r="I112" s="127">
        <f t="shared" ref="I112:P112" si="13">SUM(I110:I111)</f>
        <v>320000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1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0</v>
      </c>
      <c r="I113" s="139">
        <v>80000</v>
      </c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0</v>
      </c>
      <c r="I114" s="127">
        <f t="shared" si="14"/>
        <v>80000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1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31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28991017.480000004</v>
      </c>
      <c r="I142" s="127">
        <f t="shared" ref="I142:P142" si="27">I78+I93+I108+I120+I122+I97+I101+I130+I117+I114+I112+I105</f>
        <v>3364654</v>
      </c>
      <c r="J142" s="127">
        <f t="shared" si="27"/>
        <v>32355671.480000004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B147" s="110" t="s">
        <v>81</v>
      </c>
      <c r="F147" s="110" t="s">
        <v>82</v>
      </c>
    </row>
    <row r="149" spans="1:7" s="137" customFormat="1" ht="15.75" x14ac:dyDescent="0.25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"04" февраля 2026 г.</v>
      </c>
    </row>
  </sheetData>
  <mergeCells count="26">
    <mergeCell ref="L16:P16"/>
    <mergeCell ref="A109:P109"/>
    <mergeCell ref="A102:P102"/>
    <mergeCell ref="L10:P10"/>
    <mergeCell ref="L11:P11"/>
    <mergeCell ref="L12:P12"/>
    <mergeCell ref="L13:P13"/>
    <mergeCell ref="L14:P14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79:P79"/>
    <mergeCell ref="A94:P94"/>
    <mergeCell ref="A98:P98"/>
    <mergeCell ref="A139:P139"/>
    <mergeCell ref="A106:P106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4" fitToHeight="3" orientation="landscape" r:id="rId1"/>
  <rowBreaks count="1" manualBreakCount="1">
    <brk id="10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55"/>
  <sheetViews>
    <sheetView view="pageBreakPreview" zoomScale="60" zoomScaleNormal="60" workbookViewId="0">
      <selection activeCell="F39" sqref="F39"/>
    </sheetView>
  </sheetViews>
  <sheetFormatPr defaultRowHeight="15" x14ac:dyDescent="0.25"/>
  <cols>
    <col min="1" max="1" width="86.7109375" style="110" customWidth="1"/>
    <col min="2" max="3" width="9.28515625" style="110" customWidth="1"/>
    <col min="4" max="4" width="20" style="110" customWidth="1"/>
    <col min="5" max="5" width="9.28515625" style="110" customWidth="1"/>
    <col min="6" max="6" width="12.42578125" style="110" customWidth="1"/>
    <col min="7" max="7" width="18.140625" style="110" customWidth="1"/>
    <col min="8" max="8" width="16.5703125" style="110" customWidth="1"/>
    <col min="9" max="9" width="14.5703125" style="110" customWidth="1"/>
    <col min="10" max="10" width="16" style="110" customWidth="1"/>
    <col min="11" max="11" width="16.42578125" style="110" customWidth="1"/>
    <col min="12" max="12" width="14.5703125" style="110" customWidth="1"/>
    <col min="13" max="13" width="16" style="110" customWidth="1"/>
    <col min="14" max="14" width="15.85546875" style="110" customWidth="1"/>
    <col min="15" max="15" width="16.140625" style="110" customWidth="1"/>
    <col min="16" max="16" width="18.5703125" style="110" customWidth="1"/>
    <col min="17" max="256" width="8.85546875" style="110"/>
    <col min="257" max="257" width="86.7109375" style="110" customWidth="1"/>
    <col min="258" max="259" width="9.28515625" style="110" customWidth="1"/>
    <col min="260" max="260" width="20" style="110" customWidth="1"/>
    <col min="261" max="261" width="9.28515625" style="110" customWidth="1"/>
    <col min="262" max="262" width="12.42578125" style="110" customWidth="1"/>
    <col min="263" max="263" width="21.42578125" style="110" customWidth="1"/>
    <col min="264" max="264" width="16.5703125" style="110" customWidth="1"/>
    <col min="265" max="265" width="14.5703125" style="110" customWidth="1"/>
    <col min="266" max="266" width="16" style="110" customWidth="1"/>
    <col min="267" max="267" width="16.42578125" style="110" customWidth="1"/>
    <col min="268" max="268" width="14.5703125" style="110" customWidth="1"/>
    <col min="269" max="269" width="16" style="110" customWidth="1"/>
    <col min="270" max="270" width="15.85546875" style="110" customWidth="1"/>
    <col min="271" max="271" width="16.140625" style="110" customWidth="1"/>
    <col min="272" max="272" width="18.5703125" style="110" customWidth="1"/>
    <col min="273" max="512" width="8.85546875" style="110"/>
    <col min="513" max="513" width="86.7109375" style="110" customWidth="1"/>
    <col min="514" max="515" width="9.28515625" style="110" customWidth="1"/>
    <col min="516" max="516" width="20" style="110" customWidth="1"/>
    <col min="517" max="517" width="9.28515625" style="110" customWidth="1"/>
    <col min="518" max="518" width="12.42578125" style="110" customWidth="1"/>
    <col min="519" max="519" width="21.42578125" style="110" customWidth="1"/>
    <col min="520" max="520" width="16.5703125" style="110" customWidth="1"/>
    <col min="521" max="521" width="14.5703125" style="110" customWidth="1"/>
    <col min="522" max="522" width="16" style="110" customWidth="1"/>
    <col min="523" max="523" width="16.42578125" style="110" customWidth="1"/>
    <col min="524" max="524" width="14.5703125" style="110" customWidth="1"/>
    <col min="525" max="525" width="16" style="110" customWidth="1"/>
    <col min="526" max="526" width="15.85546875" style="110" customWidth="1"/>
    <col min="527" max="527" width="16.140625" style="110" customWidth="1"/>
    <col min="528" max="528" width="18.5703125" style="110" customWidth="1"/>
    <col min="529" max="768" width="8.85546875" style="110"/>
    <col min="769" max="769" width="86.7109375" style="110" customWidth="1"/>
    <col min="770" max="771" width="9.28515625" style="110" customWidth="1"/>
    <col min="772" max="772" width="20" style="110" customWidth="1"/>
    <col min="773" max="773" width="9.28515625" style="110" customWidth="1"/>
    <col min="774" max="774" width="12.42578125" style="110" customWidth="1"/>
    <col min="775" max="775" width="21.42578125" style="110" customWidth="1"/>
    <col min="776" max="776" width="16.5703125" style="110" customWidth="1"/>
    <col min="777" max="777" width="14.5703125" style="110" customWidth="1"/>
    <col min="778" max="778" width="16" style="110" customWidth="1"/>
    <col min="779" max="779" width="16.42578125" style="110" customWidth="1"/>
    <col min="780" max="780" width="14.5703125" style="110" customWidth="1"/>
    <col min="781" max="781" width="16" style="110" customWidth="1"/>
    <col min="782" max="782" width="15.85546875" style="110" customWidth="1"/>
    <col min="783" max="783" width="16.140625" style="110" customWidth="1"/>
    <col min="784" max="784" width="18.5703125" style="110" customWidth="1"/>
    <col min="785" max="1024" width="8.85546875" style="110"/>
    <col min="1025" max="1025" width="86.7109375" style="110" customWidth="1"/>
    <col min="1026" max="1027" width="9.28515625" style="110" customWidth="1"/>
    <col min="1028" max="1028" width="20" style="110" customWidth="1"/>
    <col min="1029" max="1029" width="9.28515625" style="110" customWidth="1"/>
    <col min="1030" max="1030" width="12.42578125" style="110" customWidth="1"/>
    <col min="1031" max="1031" width="21.42578125" style="110" customWidth="1"/>
    <col min="1032" max="1032" width="16.5703125" style="110" customWidth="1"/>
    <col min="1033" max="1033" width="14.5703125" style="110" customWidth="1"/>
    <col min="1034" max="1034" width="16" style="110" customWidth="1"/>
    <col min="1035" max="1035" width="16.42578125" style="110" customWidth="1"/>
    <col min="1036" max="1036" width="14.5703125" style="110" customWidth="1"/>
    <col min="1037" max="1037" width="16" style="110" customWidth="1"/>
    <col min="1038" max="1038" width="15.85546875" style="110" customWidth="1"/>
    <col min="1039" max="1039" width="16.140625" style="110" customWidth="1"/>
    <col min="1040" max="1040" width="18.5703125" style="110" customWidth="1"/>
    <col min="1041" max="1280" width="8.85546875" style="110"/>
    <col min="1281" max="1281" width="86.7109375" style="110" customWidth="1"/>
    <col min="1282" max="1283" width="9.28515625" style="110" customWidth="1"/>
    <col min="1284" max="1284" width="20" style="110" customWidth="1"/>
    <col min="1285" max="1285" width="9.28515625" style="110" customWidth="1"/>
    <col min="1286" max="1286" width="12.42578125" style="110" customWidth="1"/>
    <col min="1287" max="1287" width="21.42578125" style="110" customWidth="1"/>
    <col min="1288" max="1288" width="16.5703125" style="110" customWidth="1"/>
    <col min="1289" max="1289" width="14.5703125" style="110" customWidth="1"/>
    <col min="1290" max="1290" width="16" style="110" customWidth="1"/>
    <col min="1291" max="1291" width="16.42578125" style="110" customWidth="1"/>
    <col min="1292" max="1292" width="14.5703125" style="110" customWidth="1"/>
    <col min="1293" max="1293" width="16" style="110" customWidth="1"/>
    <col min="1294" max="1294" width="15.85546875" style="110" customWidth="1"/>
    <col min="1295" max="1295" width="16.140625" style="110" customWidth="1"/>
    <col min="1296" max="1296" width="18.5703125" style="110" customWidth="1"/>
    <col min="1297" max="1536" width="8.85546875" style="110"/>
    <col min="1537" max="1537" width="86.7109375" style="110" customWidth="1"/>
    <col min="1538" max="1539" width="9.28515625" style="110" customWidth="1"/>
    <col min="1540" max="1540" width="20" style="110" customWidth="1"/>
    <col min="1541" max="1541" width="9.28515625" style="110" customWidth="1"/>
    <col min="1542" max="1542" width="12.42578125" style="110" customWidth="1"/>
    <col min="1543" max="1543" width="21.42578125" style="110" customWidth="1"/>
    <col min="1544" max="1544" width="16.5703125" style="110" customWidth="1"/>
    <col min="1545" max="1545" width="14.5703125" style="110" customWidth="1"/>
    <col min="1546" max="1546" width="16" style="110" customWidth="1"/>
    <col min="1547" max="1547" width="16.42578125" style="110" customWidth="1"/>
    <col min="1548" max="1548" width="14.5703125" style="110" customWidth="1"/>
    <col min="1549" max="1549" width="16" style="110" customWidth="1"/>
    <col min="1550" max="1550" width="15.85546875" style="110" customWidth="1"/>
    <col min="1551" max="1551" width="16.140625" style="110" customWidth="1"/>
    <col min="1552" max="1552" width="18.5703125" style="110" customWidth="1"/>
    <col min="1553" max="1792" width="8.85546875" style="110"/>
    <col min="1793" max="1793" width="86.7109375" style="110" customWidth="1"/>
    <col min="1794" max="1795" width="9.28515625" style="110" customWidth="1"/>
    <col min="1796" max="1796" width="20" style="110" customWidth="1"/>
    <col min="1797" max="1797" width="9.28515625" style="110" customWidth="1"/>
    <col min="1798" max="1798" width="12.42578125" style="110" customWidth="1"/>
    <col min="1799" max="1799" width="21.42578125" style="110" customWidth="1"/>
    <col min="1800" max="1800" width="16.5703125" style="110" customWidth="1"/>
    <col min="1801" max="1801" width="14.5703125" style="110" customWidth="1"/>
    <col min="1802" max="1802" width="16" style="110" customWidth="1"/>
    <col min="1803" max="1803" width="16.42578125" style="110" customWidth="1"/>
    <col min="1804" max="1804" width="14.5703125" style="110" customWidth="1"/>
    <col min="1805" max="1805" width="16" style="110" customWidth="1"/>
    <col min="1806" max="1806" width="15.85546875" style="110" customWidth="1"/>
    <col min="1807" max="1807" width="16.140625" style="110" customWidth="1"/>
    <col min="1808" max="1808" width="18.5703125" style="110" customWidth="1"/>
    <col min="1809" max="2048" width="8.85546875" style="110"/>
    <col min="2049" max="2049" width="86.7109375" style="110" customWidth="1"/>
    <col min="2050" max="2051" width="9.28515625" style="110" customWidth="1"/>
    <col min="2052" max="2052" width="20" style="110" customWidth="1"/>
    <col min="2053" max="2053" width="9.28515625" style="110" customWidth="1"/>
    <col min="2054" max="2054" width="12.42578125" style="110" customWidth="1"/>
    <col min="2055" max="2055" width="21.42578125" style="110" customWidth="1"/>
    <col min="2056" max="2056" width="16.5703125" style="110" customWidth="1"/>
    <col min="2057" max="2057" width="14.5703125" style="110" customWidth="1"/>
    <col min="2058" max="2058" width="16" style="110" customWidth="1"/>
    <col min="2059" max="2059" width="16.42578125" style="110" customWidth="1"/>
    <col min="2060" max="2060" width="14.5703125" style="110" customWidth="1"/>
    <col min="2061" max="2061" width="16" style="110" customWidth="1"/>
    <col min="2062" max="2062" width="15.85546875" style="110" customWidth="1"/>
    <col min="2063" max="2063" width="16.140625" style="110" customWidth="1"/>
    <col min="2064" max="2064" width="18.5703125" style="110" customWidth="1"/>
    <col min="2065" max="2304" width="8.85546875" style="110"/>
    <col min="2305" max="2305" width="86.7109375" style="110" customWidth="1"/>
    <col min="2306" max="2307" width="9.28515625" style="110" customWidth="1"/>
    <col min="2308" max="2308" width="20" style="110" customWidth="1"/>
    <col min="2309" max="2309" width="9.28515625" style="110" customWidth="1"/>
    <col min="2310" max="2310" width="12.42578125" style="110" customWidth="1"/>
    <col min="2311" max="2311" width="21.42578125" style="110" customWidth="1"/>
    <col min="2312" max="2312" width="16.5703125" style="110" customWidth="1"/>
    <col min="2313" max="2313" width="14.5703125" style="110" customWidth="1"/>
    <col min="2314" max="2314" width="16" style="110" customWidth="1"/>
    <col min="2315" max="2315" width="16.42578125" style="110" customWidth="1"/>
    <col min="2316" max="2316" width="14.5703125" style="110" customWidth="1"/>
    <col min="2317" max="2317" width="16" style="110" customWidth="1"/>
    <col min="2318" max="2318" width="15.85546875" style="110" customWidth="1"/>
    <col min="2319" max="2319" width="16.140625" style="110" customWidth="1"/>
    <col min="2320" max="2320" width="18.5703125" style="110" customWidth="1"/>
    <col min="2321" max="2560" width="8.85546875" style="110"/>
    <col min="2561" max="2561" width="86.7109375" style="110" customWidth="1"/>
    <col min="2562" max="2563" width="9.28515625" style="110" customWidth="1"/>
    <col min="2564" max="2564" width="20" style="110" customWidth="1"/>
    <col min="2565" max="2565" width="9.28515625" style="110" customWidth="1"/>
    <col min="2566" max="2566" width="12.42578125" style="110" customWidth="1"/>
    <col min="2567" max="2567" width="21.42578125" style="110" customWidth="1"/>
    <col min="2568" max="2568" width="16.5703125" style="110" customWidth="1"/>
    <col min="2569" max="2569" width="14.5703125" style="110" customWidth="1"/>
    <col min="2570" max="2570" width="16" style="110" customWidth="1"/>
    <col min="2571" max="2571" width="16.42578125" style="110" customWidth="1"/>
    <col min="2572" max="2572" width="14.5703125" style="110" customWidth="1"/>
    <col min="2573" max="2573" width="16" style="110" customWidth="1"/>
    <col min="2574" max="2574" width="15.85546875" style="110" customWidth="1"/>
    <col min="2575" max="2575" width="16.140625" style="110" customWidth="1"/>
    <col min="2576" max="2576" width="18.5703125" style="110" customWidth="1"/>
    <col min="2577" max="2816" width="8.85546875" style="110"/>
    <col min="2817" max="2817" width="86.7109375" style="110" customWidth="1"/>
    <col min="2818" max="2819" width="9.28515625" style="110" customWidth="1"/>
    <col min="2820" max="2820" width="20" style="110" customWidth="1"/>
    <col min="2821" max="2821" width="9.28515625" style="110" customWidth="1"/>
    <col min="2822" max="2822" width="12.42578125" style="110" customWidth="1"/>
    <col min="2823" max="2823" width="21.42578125" style="110" customWidth="1"/>
    <col min="2824" max="2824" width="16.5703125" style="110" customWidth="1"/>
    <col min="2825" max="2825" width="14.5703125" style="110" customWidth="1"/>
    <col min="2826" max="2826" width="16" style="110" customWidth="1"/>
    <col min="2827" max="2827" width="16.42578125" style="110" customWidth="1"/>
    <col min="2828" max="2828" width="14.5703125" style="110" customWidth="1"/>
    <col min="2829" max="2829" width="16" style="110" customWidth="1"/>
    <col min="2830" max="2830" width="15.85546875" style="110" customWidth="1"/>
    <col min="2831" max="2831" width="16.140625" style="110" customWidth="1"/>
    <col min="2832" max="2832" width="18.5703125" style="110" customWidth="1"/>
    <col min="2833" max="3072" width="8.85546875" style="110"/>
    <col min="3073" max="3073" width="86.7109375" style="110" customWidth="1"/>
    <col min="3074" max="3075" width="9.28515625" style="110" customWidth="1"/>
    <col min="3076" max="3076" width="20" style="110" customWidth="1"/>
    <col min="3077" max="3077" width="9.28515625" style="110" customWidth="1"/>
    <col min="3078" max="3078" width="12.42578125" style="110" customWidth="1"/>
    <col min="3079" max="3079" width="21.42578125" style="110" customWidth="1"/>
    <col min="3080" max="3080" width="16.5703125" style="110" customWidth="1"/>
    <col min="3081" max="3081" width="14.5703125" style="110" customWidth="1"/>
    <col min="3082" max="3082" width="16" style="110" customWidth="1"/>
    <col min="3083" max="3083" width="16.42578125" style="110" customWidth="1"/>
    <col min="3084" max="3084" width="14.5703125" style="110" customWidth="1"/>
    <col min="3085" max="3085" width="16" style="110" customWidth="1"/>
    <col min="3086" max="3086" width="15.85546875" style="110" customWidth="1"/>
    <col min="3087" max="3087" width="16.140625" style="110" customWidth="1"/>
    <col min="3088" max="3088" width="18.5703125" style="110" customWidth="1"/>
    <col min="3089" max="3328" width="8.85546875" style="110"/>
    <col min="3329" max="3329" width="86.7109375" style="110" customWidth="1"/>
    <col min="3330" max="3331" width="9.28515625" style="110" customWidth="1"/>
    <col min="3332" max="3332" width="20" style="110" customWidth="1"/>
    <col min="3333" max="3333" width="9.28515625" style="110" customWidth="1"/>
    <col min="3334" max="3334" width="12.42578125" style="110" customWidth="1"/>
    <col min="3335" max="3335" width="21.42578125" style="110" customWidth="1"/>
    <col min="3336" max="3336" width="16.5703125" style="110" customWidth="1"/>
    <col min="3337" max="3337" width="14.5703125" style="110" customWidth="1"/>
    <col min="3338" max="3338" width="16" style="110" customWidth="1"/>
    <col min="3339" max="3339" width="16.42578125" style="110" customWidth="1"/>
    <col min="3340" max="3340" width="14.5703125" style="110" customWidth="1"/>
    <col min="3341" max="3341" width="16" style="110" customWidth="1"/>
    <col min="3342" max="3342" width="15.85546875" style="110" customWidth="1"/>
    <col min="3343" max="3343" width="16.140625" style="110" customWidth="1"/>
    <col min="3344" max="3344" width="18.5703125" style="110" customWidth="1"/>
    <col min="3345" max="3584" width="8.85546875" style="110"/>
    <col min="3585" max="3585" width="86.7109375" style="110" customWidth="1"/>
    <col min="3586" max="3587" width="9.28515625" style="110" customWidth="1"/>
    <col min="3588" max="3588" width="20" style="110" customWidth="1"/>
    <col min="3589" max="3589" width="9.28515625" style="110" customWidth="1"/>
    <col min="3590" max="3590" width="12.42578125" style="110" customWidth="1"/>
    <col min="3591" max="3591" width="21.42578125" style="110" customWidth="1"/>
    <col min="3592" max="3592" width="16.5703125" style="110" customWidth="1"/>
    <col min="3593" max="3593" width="14.5703125" style="110" customWidth="1"/>
    <col min="3594" max="3594" width="16" style="110" customWidth="1"/>
    <col min="3595" max="3595" width="16.42578125" style="110" customWidth="1"/>
    <col min="3596" max="3596" width="14.5703125" style="110" customWidth="1"/>
    <col min="3597" max="3597" width="16" style="110" customWidth="1"/>
    <col min="3598" max="3598" width="15.85546875" style="110" customWidth="1"/>
    <col min="3599" max="3599" width="16.140625" style="110" customWidth="1"/>
    <col min="3600" max="3600" width="18.5703125" style="110" customWidth="1"/>
    <col min="3601" max="3840" width="8.85546875" style="110"/>
    <col min="3841" max="3841" width="86.7109375" style="110" customWidth="1"/>
    <col min="3842" max="3843" width="9.28515625" style="110" customWidth="1"/>
    <col min="3844" max="3844" width="20" style="110" customWidth="1"/>
    <col min="3845" max="3845" width="9.28515625" style="110" customWidth="1"/>
    <col min="3846" max="3846" width="12.42578125" style="110" customWidth="1"/>
    <col min="3847" max="3847" width="21.42578125" style="110" customWidth="1"/>
    <col min="3848" max="3848" width="16.5703125" style="110" customWidth="1"/>
    <col min="3849" max="3849" width="14.5703125" style="110" customWidth="1"/>
    <col min="3850" max="3850" width="16" style="110" customWidth="1"/>
    <col min="3851" max="3851" width="16.42578125" style="110" customWidth="1"/>
    <col min="3852" max="3852" width="14.5703125" style="110" customWidth="1"/>
    <col min="3853" max="3853" width="16" style="110" customWidth="1"/>
    <col min="3854" max="3854" width="15.85546875" style="110" customWidth="1"/>
    <col min="3855" max="3855" width="16.140625" style="110" customWidth="1"/>
    <col min="3856" max="3856" width="18.5703125" style="110" customWidth="1"/>
    <col min="3857" max="4096" width="8.85546875" style="110"/>
    <col min="4097" max="4097" width="86.7109375" style="110" customWidth="1"/>
    <col min="4098" max="4099" width="9.28515625" style="110" customWidth="1"/>
    <col min="4100" max="4100" width="20" style="110" customWidth="1"/>
    <col min="4101" max="4101" width="9.28515625" style="110" customWidth="1"/>
    <col min="4102" max="4102" width="12.42578125" style="110" customWidth="1"/>
    <col min="4103" max="4103" width="21.42578125" style="110" customWidth="1"/>
    <col min="4104" max="4104" width="16.5703125" style="110" customWidth="1"/>
    <col min="4105" max="4105" width="14.5703125" style="110" customWidth="1"/>
    <col min="4106" max="4106" width="16" style="110" customWidth="1"/>
    <col min="4107" max="4107" width="16.42578125" style="110" customWidth="1"/>
    <col min="4108" max="4108" width="14.5703125" style="110" customWidth="1"/>
    <col min="4109" max="4109" width="16" style="110" customWidth="1"/>
    <col min="4110" max="4110" width="15.85546875" style="110" customWidth="1"/>
    <col min="4111" max="4111" width="16.140625" style="110" customWidth="1"/>
    <col min="4112" max="4112" width="18.5703125" style="110" customWidth="1"/>
    <col min="4113" max="4352" width="8.85546875" style="110"/>
    <col min="4353" max="4353" width="86.7109375" style="110" customWidth="1"/>
    <col min="4354" max="4355" width="9.28515625" style="110" customWidth="1"/>
    <col min="4356" max="4356" width="20" style="110" customWidth="1"/>
    <col min="4357" max="4357" width="9.28515625" style="110" customWidth="1"/>
    <col min="4358" max="4358" width="12.42578125" style="110" customWidth="1"/>
    <col min="4359" max="4359" width="21.42578125" style="110" customWidth="1"/>
    <col min="4360" max="4360" width="16.5703125" style="110" customWidth="1"/>
    <col min="4361" max="4361" width="14.5703125" style="110" customWidth="1"/>
    <col min="4362" max="4362" width="16" style="110" customWidth="1"/>
    <col min="4363" max="4363" width="16.42578125" style="110" customWidth="1"/>
    <col min="4364" max="4364" width="14.5703125" style="110" customWidth="1"/>
    <col min="4365" max="4365" width="16" style="110" customWidth="1"/>
    <col min="4366" max="4366" width="15.85546875" style="110" customWidth="1"/>
    <col min="4367" max="4367" width="16.140625" style="110" customWidth="1"/>
    <col min="4368" max="4368" width="18.5703125" style="110" customWidth="1"/>
    <col min="4369" max="4608" width="8.85546875" style="110"/>
    <col min="4609" max="4609" width="86.7109375" style="110" customWidth="1"/>
    <col min="4610" max="4611" width="9.28515625" style="110" customWidth="1"/>
    <col min="4612" max="4612" width="20" style="110" customWidth="1"/>
    <col min="4613" max="4613" width="9.28515625" style="110" customWidth="1"/>
    <col min="4614" max="4614" width="12.42578125" style="110" customWidth="1"/>
    <col min="4615" max="4615" width="21.42578125" style="110" customWidth="1"/>
    <col min="4616" max="4616" width="16.5703125" style="110" customWidth="1"/>
    <col min="4617" max="4617" width="14.5703125" style="110" customWidth="1"/>
    <col min="4618" max="4618" width="16" style="110" customWidth="1"/>
    <col min="4619" max="4619" width="16.42578125" style="110" customWidth="1"/>
    <col min="4620" max="4620" width="14.5703125" style="110" customWidth="1"/>
    <col min="4621" max="4621" width="16" style="110" customWidth="1"/>
    <col min="4622" max="4622" width="15.85546875" style="110" customWidth="1"/>
    <col min="4623" max="4623" width="16.140625" style="110" customWidth="1"/>
    <col min="4624" max="4624" width="18.5703125" style="110" customWidth="1"/>
    <col min="4625" max="4864" width="8.85546875" style="110"/>
    <col min="4865" max="4865" width="86.7109375" style="110" customWidth="1"/>
    <col min="4866" max="4867" width="9.28515625" style="110" customWidth="1"/>
    <col min="4868" max="4868" width="20" style="110" customWidth="1"/>
    <col min="4869" max="4869" width="9.28515625" style="110" customWidth="1"/>
    <col min="4870" max="4870" width="12.42578125" style="110" customWidth="1"/>
    <col min="4871" max="4871" width="21.42578125" style="110" customWidth="1"/>
    <col min="4872" max="4872" width="16.5703125" style="110" customWidth="1"/>
    <col min="4873" max="4873" width="14.5703125" style="110" customWidth="1"/>
    <col min="4874" max="4874" width="16" style="110" customWidth="1"/>
    <col min="4875" max="4875" width="16.42578125" style="110" customWidth="1"/>
    <col min="4876" max="4876" width="14.5703125" style="110" customWidth="1"/>
    <col min="4877" max="4877" width="16" style="110" customWidth="1"/>
    <col min="4878" max="4878" width="15.85546875" style="110" customWidth="1"/>
    <col min="4879" max="4879" width="16.140625" style="110" customWidth="1"/>
    <col min="4880" max="4880" width="18.5703125" style="110" customWidth="1"/>
    <col min="4881" max="5120" width="8.85546875" style="110"/>
    <col min="5121" max="5121" width="86.7109375" style="110" customWidth="1"/>
    <col min="5122" max="5123" width="9.28515625" style="110" customWidth="1"/>
    <col min="5124" max="5124" width="20" style="110" customWidth="1"/>
    <col min="5125" max="5125" width="9.28515625" style="110" customWidth="1"/>
    <col min="5126" max="5126" width="12.42578125" style="110" customWidth="1"/>
    <col min="5127" max="5127" width="21.42578125" style="110" customWidth="1"/>
    <col min="5128" max="5128" width="16.5703125" style="110" customWidth="1"/>
    <col min="5129" max="5129" width="14.5703125" style="110" customWidth="1"/>
    <col min="5130" max="5130" width="16" style="110" customWidth="1"/>
    <col min="5131" max="5131" width="16.42578125" style="110" customWidth="1"/>
    <col min="5132" max="5132" width="14.5703125" style="110" customWidth="1"/>
    <col min="5133" max="5133" width="16" style="110" customWidth="1"/>
    <col min="5134" max="5134" width="15.85546875" style="110" customWidth="1"/>
    <col min="5135" max="5135" width="16.140625" style="110" customWidth="1"/>
    <col min="5136" max="5136" width="18.5703125" style="110" customWidth="1"/>
    <col min="5137" max="5376" width="8.85546875" style="110"/>
    <col min="5377" max="5377" width="86.7109375" style="110" customWidth="1"/>
    <col min="5378" max="5379" width="9.28515625" style="110" customWidth="1"/>
    <col min="5380" max="5380" width="20" style="110" customWidth="1"/>
    <col min="5381" max="5381" width="9.28515625" style="110" customWidth="1"/>
    <col min="5382" max="5382" width="12.42578125" style="110" customWidth="1"/>
    <col min="5383" max="5383" width="21.42578125" style="110" customWidth="1"/>
    <col min="5384" max="5384" width="16.5703125" style="110" customWidth="1"/>
    <col min="5385" max="5385" width="14.5703125" style="110" customWidth="1"/>
    <col min="5386" max="5386" width="16" style="110" customWidth="1"/>
    <col min="5387" max="5387" width="16.42578125" style="110" customWidth="1"/>
    <col min="5388" max="5388" width="14.5703125" style="110" customWidth="1"/>
    <col min="5389" max="5389" width="16" style="110" customWidth="1"/>
    <col min="5390" max="5390" width="15.85546875" style="110" customWidth="1"/>
    <col min="5391" max="5391" width="16.140625" style="110" customWidth="1"/>
    <col min="5392" max="5392" width="18.5703125" style="110" customWidth="1"/>
    <col min="5393" max="5632" width="8.85546875" style="110"/>
    <col min="5633" max="5633" width="86.7109375" style="110" customWidth="1"/>
    <col min="5634" max="5635" width="9.28515625" style="110" customWidth="1"/>
    <col min="5636" max="5636" width="20" style="110" customWidth="1"/>
    <col min="5637" max="5637" width="9.28515625" style="110" customWidth="1"/>
    <col min="5638" max="5638" width="12.42578125" style="110" customWidth="1"/>
    <col min="5639" max="5639" width="21.42578125" style="110" customWidth="1"/>
    <col min="5640" max="5640" width="16.5703125" style="110" customWidth="1"/>
    <col min="5641" max="5641" width="14.5703125" style="110" customWidth="1"/>
    <col min="5642" max="5642" width="16" style="110" customWidth="1"/>
    <col min="5643" max="5643" width="16.42578125" style="110" customWidth="1"/>
    <col min="5644" max="5644" width="14.5703125" style="110" customWidth="1"/>
    <col min="5645" max="5645" width="16" style="110" customWidth="1"/>
    <col min="5646" max="5646" width="15.85546875" style="110" customWidth="1"/>
    <col min="5647" max="5647" width="16.140625" style="110" customWidth="1"/>
    <col min="5648" max="5648" width="18.5703125" style="110" customWidth="1"/>
    <col min="5649" max="5888" width="8.85546875" style="110"/>
    <col min="5889" max="5889" width="86.7109375" style="110" customWidth="1"/>
    <col min="5890" max="5891" width="9.28515625" style="110" customWidth="1"/>
    <col min="5892" max="5892" width="20" style="110" customWidth="1"/>
    <col min="5893" max="5893" width="9.28515625" style="110" customWidth="1"/>
    <col min="5894" max="5894" width="12.42578125" style="110" customWidth="1"/>
    <col min="5895" max="5895" width="21.42578125" style="110" customWidth="1"/>
    <col min="5896" max="5896" width="16.5703125" style="110" customWidth="1"/>
    <col min="5897" max="5897" width="14.5703125" style="110" customWidth="1"/>
    <col min="5898" max="5898" width="16" style="110" customWidth="1"/>
    <col min="5899" max="5899" width="16.42578125" style="110" customWidth="1"/>
    <col min="5900" max="5900" width="14.5703125" style="110" customWidth="1"/>
    <col min="5901" max="5901" width="16" style="110" customWidth="1"/>
    <col min="5902" max="5902" width="15.85546875" style="110" customWidth="1"/>
    <col min="5903" max="5903" width="16.140625" style="110" customWidth="1"/>
    <col min="5904" max="5904" width="18.5703125" style="110" customWidth="1"/>
    <col min="5905" max="6144" width="8.85546875" style="110"/>
    <col min="6145" max="6145" width="86.7109375" style="110" customWidth="1"/>
    <col min="6146" max="6147" width="9.28515625" style="110" customWidth="1"/>
    <col min="6148" max="6148" width="20" style="110" customWidth="1"/>
    <col min="6149" max="6149" width="9.28515625" style="110" customWidth="1"/>
    <col min="6150" max="6150" width="12.42578125" style="110" customWidth="1"/>
    <col min="6151" max="6151" width="21.42578125" style="110" customWidth="1"/>
    <col min="6152" max="6152" width="16.5703125" style="110" customWidth="1"/>
    <col min="6153" max="6153" width="14.5703125" style="110" customWidth="1"/>
    <col min="6154" max="6154" width="16" style="110" customWidth="1"/>
    <col min="6155" max="6155" width="16.42578125" style="110" customWidth="1"/>
    <col min="6156" max="6156" width="14.5703125" style="110" customWidth="1"/>
    <col min="6157" max="6157" width="16" style="110" customWidth="1"/>
    <col min="6158" max="6158" width="15.85546875" style="110" customWidth="1"/>
    <col min="6159" max="6159" width="16.140625" style="110" customWidth="1"/>
    <col min="6160" max="6160" width="18.5703125" style="110" customWidth="1"/>
    <col min="6161" max="6400" width="8.85546875" style="110"/>
    <col min="6401" max="6401" width="86.7109375" style="110" customWidth="1"/>
    <col min="6402" max="6403" width="9.28515625" style="110" customWidth="1"/>
    <col min="6404" max="6404" width="20" style="110" customWidth="1"/>
    <col min="6405" max="6405" width="9.28515625" style="110" customWidth="1"/>
    <col min="6406" max="6406" width="12.42578125" style="110" customWidth="1"/>
    <col min="6407" max="6407" width="21.42578125" style="110" customWidth="1"/>
    <col min="6408" max="6408" width="16.5703125" style="110" customWidth="1"/>
    <col min="6409" max="6409" width="14.5703125" style="110" customWidth="1"/>
    <col min="6410" max="6410" width="16" style="110" customWidth="1"/>
    <col min="6411" max="6411" width="16.42578125" style="110" customWidth="1"/>
    <col min="6412" max="6412" width="14.5703125" style="110" customWidth="1"/>
    <col min="6413" max="6413" width="16" style="110" customWidth="1"/>
    <col min="6414" max="6414" width="15.85546875" style="110" customWidth="1"/>
    <col min="6415" max="6415" width="16.140625" style="110" customWidth="1"/>
    <col min="6416" max="6416" width="18.5703125" style="110" customWidth="1"/>
    <col min="6417" max="6656" width="8.85546875" style="110"/>
    <col min="6657" max="6657" width="86.7109375" style="110" customWidth="1"/>
    <col min="6658" max="6659" width="9.28515625" style="110" customWidth="1"/>
    <col min="6660" max="6660" width="20" style="110" customWidth="1"/>
    <col min="6661" max="6661" width="9.28515625" style="110" customWidth="1"/>
    <col min="6662" max="6662" width="12.42578125" style="110" customWidth="1"/>
    <col min="6663" max="6663" width="21.42578125" style="110" customWidth="1"/>
    <col min="6664" max="6664" width="16.5703125" style="110" customWidth="1"/>
    <col min="6665" max="6665" width="14.5703125" style="110" customWidth="1"/>
    <col min="6666" max="6666" width="16" style="110" customWidth="1"/>
    <col min="6667" max="6667" width="16.42578125" style="110" customWidth="1"/>
    <col min="6668" max="6668" width="14.5703125" style="110" customWidth="1"/>
    <col min="6669" max="6669" width="16" style="110" customWidth="1"/>
    <col min="6670" max="6670" width="15.85546875" style="110" customWidth="1"/>
    <col min="6671" max="6671" width="16.140625" style="110" customWidth="1"/>
    <col min="6672" max="6672" width="18.5703125" style="110" customWidth="1"/>
    <col min="6673" max="6912" width="8.85546875" style="110"/>
    <col min="6913" max="6913" width="86.7109375" style="110" customWidth="1"/>
    <col min="6914" max="6915" width="9.28515625" style="110" customWidth="1"/>
    <col min="6916" max="6916" width="20" style="110" customWidth="1"/>
    <col min="6917" max="6917" width="9.28515625" style="110" customWidth="1"/>
    <col min="6918" max="6918" width="12.42578125" style="110" customWidth="1"/>
    <col min="6919" max="6919" width="21.42578125" style="110" customWidth="1"/>
    <col min="6920" max="6920" width="16.5703125" style="110" customWidth="1"/>
    <col min="6921" max="6921" width="14.5703125" style="110" customWidth="1"/>
    <col min="6922" max="6922" width="16" style="110" customWidth="1"/>
    <col min="6923" max="6923" width="16.42578125" style="110" customWidth="1"/>
    <col min="6924" max="6924" width="14.5703125" style="110" customWidth="1"/>
    <col min="6925" max="6925" width="16" style="110" customWidth="1"/>
    <col min="6926" max="6926" width="15.85546875" style="110" customWidth="1"/>
    <col min="6927" max="6927" width="16.140625" style="110" customWidth="1"/>
    <col min="6928" max="6928" width="18.5703125" style="110" customWidth="1"/>
    <col min="6929" max="7168" width="8.85546875" style="110"/>
    <col min="7169" max="7169" width="86.7109375" style="110" customWidth="1"/>
    <col min="7170" max="7171" width="9.28515625" style="110" customWidth="1"/>
    <col min="7172" max="7172" width="20" style="110" customWidth="1"/>
    <col min="7173" max="7173" width="9.28515625" style="110" customWidth="1"/>
    <col min="7174" max="7174" width="12.42578125" style="110" customWidth="1"/>
    <col min="7175" max="7175" width="21.42578125" style="110" customWidth="1"/>
    <col min="7176" max="7176" width="16.5703125" style="110" customWidth="1"/>
    <col min="7177" max="7177" width="14.5703125" style="110" customWidth="1"/>
    <col min="7178" max="7178" width="16" style="110" customWidth="1"/>
    <col min="7179" max="7179" width="16.42578125" style="110" customWidth="1"/>
    <col min="7180" max="7180" width="14.5703125" style="110" customWidth="1"/>
    <col min="7181" max="7181" width="16" style="110" customWidth="1"/>
    <col min="7182" max="7182" width="15.85546875" style="110" customWidth="1"/>
    <col min="7183" max="7183" width="16.140625" style="110" customWidth="1"/>
    <col min="7184" max="7184" width="18.5703125" style="110" customWidth="1"/>
    <col min="7185" max="7424" width="8.85546875" style="110"/>
    <col min="7425" max="7425" width="86.7109375" style="110" customWidth="1"/>
    <col min="7426" max="7427" width="9.28515625" style="110" customWidth="1"/>
    <col min="7428" max="7428" width="20" style="110" customWidth="1"/>
    <col min="7429" max="7429" width="9.28515625" style="110" customWidth="1"/>
    <col min="7430" max="7430" width="12.42578125" style="110" customWidth="1"/>
    <col min="7431" max="7431" width="21.42578125" style="110" customWidth="1"/>
    <col min="7432" max="7432" width="16.5703125" style="110" customWidth="1"/>
    <col min="7433" max="7433" width="14.5703125" style="110" customWidth="1"/>
    <col min="7434" max="7434" width="16" style="110" customWidth="1"/>
    <col min="7435" max="7435" width="16.42578125" style="110" customWidth="1"/>
    <col min="7436" max="7436" width="14.5703125" style="110" customWidth="1"/>
    <col min="7437" max="7437" width="16" style="110" customWidth="1"/>
    <col min="7438" max="7438" width="15.85546875" style="110" customWidth="1"/>
    <col min="7439" max="7439" width="16.140625" style="110" customWidth="1"/>
    <col min="7440" max="7440" width="18.5703125" style="110" customWidth="1"/>
    <col min="7441" max="7680" width="8.85546875" style="110"/>
    <col min="7681" max="7681" width="86.7109375" style="110" customWidth="1"/>
    <col min="7682" max="7683" width="9.28515625" style="110" customWidth="1"/>
    <col min="7684" max="7684" width="20" style="110" customWidth="1"/>
    <col min="7685" max="7685" width="9.28515625" style="110" customWidth="1"/>
    <col min="7686" max="7686" width="12.42578125" style="110" customWidth="1"/>
    <col min="7687" max="7687" width="21.42578125" style="110" customWidth="1"/>
    <col min="7688" max="7688" width="16.5703125" style="110" customWidth="1"/>
    <col min="7689" max="7689" width="14.5703125" style="110" customWidth="1"/>
    <col min="7690" max="7690" width="16" style="110" customWidth="1"/>
    <col min="7691" max="7691" width="16.42578125" style="110" customWidth="1"/>
    <col min="7692" max="7692" width="14.5703125" style="110" customWidth="1"/>
    <col min="7693" max="7693" width="16" style="110" customWidth="1"/>
    <col min="7694" max="7694" width="15.85546875" style="110" customWidth="1"/>
    <col min="7695" max="7695" width="16.140625" style="110" customWidth="1"/>
    <col min="7696" max="7696" width="18.5703125" style="110" customWidth="1"/>
    <col min="7697" max="7936" width="8.85546875" style="110"/>
    <col min="7937" max="7937" width="86.7109375" style="110" customWidth="1"/>
    <col min="7938" max="7939" width="9.28515625" style="110" customWidth="1"/>
    <col min="7940" max="7940" width="20" style="110" customWidth="1"/>
    <col min="7941" max="7941" width="9.28515625" style="110" customWidth="1"/>
    <col min="7942" max="7942" width="12.42578125" style="110" customWidth="1"/>
    <col min="7943" max="7943" width="21.42578125" style="110" customWidth="1"/>
    <col min="7944" max="7944" width="16.5703125" style="110" customWidth="1"/>
    <col min="7945" max="7945" width="14.5703125" style="110" customWidth="1"/>
    <col min="7946" max="7946" width="16" style="110" customWidth="1"/>
    <col min="7947" max="7947" width="16.42578125" style="110" customWidth="1"/>
    <col min="7948" max="7948" width="14.5703125" style="110" customWidth="1"/>
    <col min="7949" max="7949" width="16" style="110" customWidth="1"/>
    <col min="7950" max="7950" width="15.85546875" style="110" customWidth="1"/>
    <col min="7951" max="7951" width="16.140625" style="110" customWidth="1"/>
    <col min="7952" max="7952" width="18.5703125" style="110" customWidth="1"/>
    <col min="7953" max="8192" width="8.85546875" style="110"/>
    <col min="8193" max="8193" width="86.7109375" style="110" customWidth="1"/>
    <col min="8194" max="8195" width="9.28515625" style="110" customWidth="1"/>
    <col min="8196" max="8196" width="20" style="110" customWidth="1"/>
    <col min="8197" max="8197" width="9.28515625" style="110" customWidth="1"/>
    <col min="8198" max="8198" width="12.42578125" style="110" customWidth="1"/>
    <col min="8199" max="8199" width="21.42578125" style="110" customWidth="1"/>
    <col min="8200" max="8200" width="16.5703125" style="110" customWidth="1"/>
    <col min="8201" max="8201" width="14.5703125" style="110" customWidth="1"/>
    <col min="8202" max="8202" width="16" style="110" customWidth="1"/>
    <col min="8203" max="8203" width="16.42578125" style="110" customWidth="1"/>
    <col min="8204" max="8204" width="14.5703125" style="110" customWidth="1"/>
    <col min="8205" max="8205" width="16" style="110" customWidth="1"/>
    <col min="8206" max="8206" width="15.85546875" style="110" customWidth="1"/>
    <col min="8207" max="8207" width="16.140625" style="110" customWidth="1"/>
    <col min="8208" max="8208" width="18.5703125" style="110" customWidth="1"/>
    <col min="8209" max="8448" width="8.85546875" style="110"/>
    <col min="8449" max="8449" width="86.7109375" style="110" customWidth="1"/>
    <col min="8450" max="8451" width="9.28515625" style="110" customWidth="1"/>
    <col min="8452" max="8452" width="20" style="110" customWidth="1"/>
    <col min="8453" max="8453" width="9.28515625" style="110" customWidth="1"/>
    <col min="8454" max="8454" width="12.42578125" style="110" customWidth="1"/>
    <col min="8455" max="8455" width="21.42578125" style="110" customWidth="1"/>
    <col min="8456" max="8456" width="16.5703125" style="110" customWidth="1"/>
    <col min="8457" max="8457" width="14.5703125" style="110" customWidth="1"/>
    <col min="8458" max="8458" width="16" style="110" customWidth="1"/>
    <col min="8459" max="8459" width="16.42578125" style="110" customWidth="1"/>
    <col min="8460" max="8460" width="14.5703125" style="110" customWidth="1"/>
    <col min="8461" max="8461" width="16" style="110" customWidth="1"/>
    <col min="8462" max="8462" width="15.85546875" style="110" customWidth="1"/>
    <col min="8463" max="8463" width="16.140625" style="110" customWidth="1"/>
    <col min="8464" max="8464" width="18.5703125" style="110" customWidth="1"/>
    <col min="8465" max="8704" width="8.85546875" style="110"/>
    <col min="8705" max="8705" width="86.7109375" style="110" customWidth="1"/>
    <col min="8706" max="8707" width="9.28515625" style="110" customWidth="1"/>
    <col min="8708" max="8708" width="20" style="110" customWidth="1"/>
    <col min="8709" max="8709" width="9.28515625" style="110" customWidth="1"/>
    <col min="8710" max="8710" width="12.42578125" style="110" customWidth="1"/>
    <col min="8711" max="8711" width="21.42578125" style="110" customWidth="1"/>
    <col min="8712" max="8712" width="16.5703125" style="110" customWidth="1"/>
    <col min="8713" max="8713" width="14.5703125" style="110" customWidth="1"/>
    <col min="8714" max="8714" width="16" style="110" customWidth="1"/>
    <col min="8715" max="8715" width="16.42578125" style="110" customWidth="1"/>
    <col min="8716" max="8716" width="14.5703125" style="110" customWidth="1"/>
    <col min="8717" max="8717" width="16" style="110" customWidth="1"/>
    <col min="8718" max="8718" width="15.85546875" style="110" customWidth="1"/>
    <col min="8719" max="8719" width="16.140625" style="110" customWidth="1"/>
    <col min="8720" max="8720" width="18.5703125" style="110" customWidth="1"/>
    <col min="8721" max="8960" width="8.85546875" style="110"/>
    <col min="8961" max="8961" width="86.7109375" style="110" customWidth="1"/>
    <col min="8962" max="8963" width="9.28515625" style="110" customWidth="1"/>
    <col min="8964" max="8964" width="20" style="110" customWidth="1"/>
    <col min="8965" max="8965" width="9.28515625" style="110" customWidth="1"/>
    <col min="8966" max="8966" width="12.42578125" style="110" customWidth="1"/>
    <col min="8967" max="8967" width="21.42578125" style="110" customWidth="1"/>
    <col min="8968" max="8968" width="16.5703125" style="110" customWidth="1"/>
    <col min="8969" max="8969" width="14.5703125" style="110" customWidth="1"/>
    <col min="8970" max="8970" width="16" style="110" customWidth="1"/>
    <col min="8971" max="8971" width="16.42578125" style="110" customWidth="1"/>
    <col min="8972" max="8972" width="14.5703125" style="110" customWidth="1"/>
    <col min="8973" max="8973" width="16" style="110" customWidth="1"/>
    <col min="8974" max="8974" width="15.85546875" style="110" customWidth="1"/>
    <col min="8975" max="8975" width="16.140625" style="110" customWidth="1"/>
    <col min="8976" max="8976" width="18.5703125" style="110" customWidth="1"/>
    <col min="8977" max="9216" width="8.85546875" style="110"/>
    <col min="9217" max="9217" width="86.7109375" style="110" customWidth="1"/>
    <col min="9218" max="9219" width="9.28515625" style="110" customWidth="1"/>
    <col min="9220" max="9220" width="20" style="110" customWidth="1"/>
    <col min="9221" max="9221" width="9.28515625" style="110" customWidth="1"/>
    <col min="9222" max="9222" width="12.42578125" style="110" customWidth="1"/>
    <col min="9223" max="9223" width="21.42578125" style="110" customWidth="1"/>
    <col min="9224" max="9224" width="16.5703125" style="110" customWidth="1"/>
    <col min="9225" max="9225" width="14.5703125" style="110" customWidth="1"/>
    <col min="9226" max="9226" width="16" style="110" customWidth="1"/>
    <col min="9227" max="9227" width="16.42578125" style="110" customWidth="1"/>
    <col min="9228" max="9228" width="14.5703125" style="110" customWidth="1"/>
    <col min="9229" max="9229" width="16" style="110" customWidth="1"/>
    <col min="9230" max="9230" width="15.85546875" style="110" customWidth="1"/>
    <col min="9231" max="9231" width="16.140625" style="110" customWidth="1"/>
    <col min="9232" max="9232" width="18.5703125" style="110" customWidth="1"/>
    <col min="9233" max="9472" width="8.85546875" style="110"/>
    <col min="9473" max="9473" width="86.7109375" style="110" customWidth="1"/>
    <col min="9474" max="9475" width="9.28515625" style="110" customWidth="1"/>
    <col min="9476" max="9476" width="20" style="110" customWidth="1"/>
    <col min="9477" max="9477" width="9.28515625" style="110" customWidth="1"/>
    <col min="9478" max="9478" width="12.42578125" style="110" customWidth="1"/>
    <col min="9479" max="9479" width="21.42578125" style="110" customWidth="1"/>
    <col min="9480" max="9480" width="16.5703125" style="110" customWidth="1"/>
    <col min="9481" max="9481" width="14.5703125" style="110" customWidth="1"/>
    <col min="9482" max="9482" width="16" style="110" customWidth="1"/>
    <col min="9483" max="9483" width="16.42578125" style="110" customWidth="1"/>
    <col min="9484" max="9484" width="14.5703125" style="110" customWidth="1"/>
    <col min="9485" max="9485" width="16" style="110" customWidth="1"/>
    <col min="9486" max="9486" width="15.85546875" style="110" customWidth="1"/>
    <col min="9487" max="9487" width="16.140625" style="110" customWidth="1"/>
    <col min="9488" max="9488" width="18.5703125" style="110" customWidth="1"/>
    <col min="9489" max="9728" width="8.85546875" style="110"/>
    <col min="9729" max="9729" width="86.7109375" style="110" customWidth="1"/>
    <col min="9730" max="9731" width="9.28515625" style="110" customWidth="1"/>
    <col min="9732" max="9732" width="20" style="110" customWidth="1"/>
    <col min="9733" max="9733" width="9.28515625" style="110" customWidth="1"/>
    <col min="9734" max="9734" width="12.42578125" style="110" customWidth="1"/>
    <col min="9735" max="9735" width="21.42578125" style="110" customWidth="1"/>
    <col min="9736" max="9736" width="16.5703125" style="110" customWidth="1"/>
    <col min="9737" max="9737" width="14.5703125" style="110" customWidth="1"/>
    <col min="9738" max="9738" width="16" style="110" customWidth="1"/>
    <col min="9739" max="9739" width="16.42578125" style="110" customWidth="1"/>
    <col min="9740" max="9740" width="14.5703125" style="110" customWidth="1"/>
    <col min="9741" max="9741" width="16" style="110" customWidth="1"/>
    <col min="9742" max="9742" width="15.85546875" style="110" customWidth="1"/>
    <col min="9743" max="9743" width="16.140625" style="110" customWidth="1"/>
    <col min="9744" max="9744" width="18.5703125" style="110" customWidth="1"/>
    <col min="9745" max="9984" width="8.85546875" style="110"/>
    <col min="9985" max="9985" width="86.7109375" style="110" customWidth="1"/>
    <col min="9986" max="9987" width="9.28515625" style="110" customWidth="1"/>
    <col min="9988" max="9988" width="20" style="110" customWidth="1"/>
    <col min="9989" max="9989" width="9.28515625" style="110" customWidth="1"/>
    <col min="9990" max="9990" width="12.42578125" style="110" customWidth="1"/>
    <col min="9991" max="9991" width="21.42578125" style="110" customWidth="1"/>
    <col min="9992" max="9992" width="16.5703125" style="110" customWidth="1"/>
    <col min="9993" max="9993" width="14.5703125" style="110" customWidth="1"/>
    <col min="9994" max="9994" width="16" style="110" customWidth="1"/>
    <col min="9995" max="9995" width="16.42578125" style="110" customWidth="1"/>
    <col min="9996" max="9996" width="14.5703125" style="110" customWidth="1"/>
    <col min="9997" max="9997" width="16" style="110" customWidth="1"/>
    <col min="9998" max="9998" width="15.85546875" style="110" customWidth="1"/>
    <col min="9999" max="9999" width="16.140625" style="110" customWidth="1"/>
    <col min="10000" max="10000" width="18.5703125" style="110" customWidth="1"/>
    <col min="10001" max="10240" width="8.85546875" style="110"/>
    <col min="10241" max="10241" width="86.7109375" style="110" customWidth="1"/>
    <col min="10242" max="10243" width="9.28515625" style="110" customWidth="1"/>
    <col min="10244" max="10244" width="20" style="110" customWidth="1"/>
    <col min="10245" max="10245" width="9.28515625" style="110" customWidth="1"/>
    <col min="10246" max="10246" width="12.42578125" style="110" customWidth="1"/>
    <col min="10247" max="10247" width="21.42578125" style="110" customWidth="1"/>
    <col min="10248" max="10248" width="16.5703125" style="110" customWidth="1"/>
    <col min="10249" max="10249" width="14.5703125" style="110" customWidth="1"/>
    <col min="10250" max="10250" width="16" style="110" customWidth="1"/>
    <col min="10251" max="10251" width="16.42578125" style="110" customWidth="1"/>
    <col min="10252" max="10252" width="14.5703125" style="110" customWidth="1"/>
    <col min="10253" max="10253" width="16" style="110" customWidth="1"/>
    <col min="10254" max="10254" width="15.85546875" style="110" customWidth="1"/>
    <col min="10255" max="10255" width="16.140625" style="110" customWidth="1"/>
    <col min="10256" max="10256" width="18.5703125" style="110" customWidth="1"/>
    <col min="10257" max="10496" width="8.85546875" style="110"/>
    <col min="10497" max="10497" width="86.7109375" style="110" customWidth="1"/>
    <col min="10498" max="10499" width="9.28515625" style="110" customWidth="1"/>
    <col min="10500" max="10500" width="20" style="110" customWidth="1"/>
    <col min="10501" max="10501" width="9.28515625" style="110" customWidth="1"/>
    <col min="10502" max="10502" width="12.42578125" style="110" customWidth="1"/>
    <col min="10503" max="10503" width="21.42578125" style="110" customWidth="1"/>
    <col min="10504" max="10504" width="16.5703125" style="110" customWidth="1"/>
    <col min="10505" max="10505" width="14.5703125" style="110" customWidth="1"/>
    <col min="10506" max="10506" width="16" style="110" customWidth="1"/>
    <col min="10507" max="10507" width="16.42578125" style="110" customWidth="1"/>
    <col min="10508" max="10508" width="14.5703125" style="110" customWidth="1"/>
    <col min="10509" max="10509" width="16" style="110" customWidth="1"/>
    <col min="10510" max="10510" width="15.85546875" style="110" customWidth="1"/>
    <col min="10511" max="10511" width="16.140625" style="110" customWidth="1"/>
    <col min="10512" max="10512" width="18.5703125" style="110" customWidth="1"/>
    <col min="10513" max="10752" width="8.85546875" style="110"/>
    <col min="10753" max="10753" width="86.7109375" style="110" customWidth="1"/>
    <col min="10754" max="10755" width="9.28515625" style="110" customWidth="1"/>
    <col min="10756" max="10756" width="20" style="110" customWidth="1"/>
    <col min="10757" max="10757" width="9.28515625" style="110" customWidth="1"/>
    <col min="10758" max="10758" width="12.42578125" style="110" customWidth="1"/>
    <col min="10759" max="10759" width="21.42578125" style="110" customWidth="1"/>
    <col min="10760" max="10760" width="16.5703125" style="110" customWidth="1"/>
    <col min="10761" max="10761" width="14.5703125" style="110" customWidth="1"/>
    <col min="10762" max="10762" width="16" style="110" customWidth="1"/>
    <col min="10763" max="10763" width="16.42578125" style="110" customWidth="1"/>
    <col min="10764" max="10764" width="14.5703125" style="110" customWidth="1"/>
    <col min="10765" max="10765" width="16" style="110" customWidth="1"/>
    <col min="10766" max="10766" width="15.85546875" style="110" customWidth="1"/>
    <col min="10767" max="10767" width="16.140625" style="110" customWidth="1"/>
    <col min="10768" max="10768" width="18.5703125" style="110" customWidth="1"/>
    <col min="10769" max="11008" width="8.85546875" style="110"/>
    <col min="11009" max="11009" width="86.7109375" style="110" customWidth="1"/>
    <col min="11010" max="11011" width="9.28515625" style="110" customWidth="1"/>
    <col min="11012" max="11012" width="20" style="110" customWidth="1"/>
    <col min="11013" max="11013" width="9.28515625" style="110" customWidth="1"/>
    <col min="11014" max="11014" width="12.42578125" style="110" customWidth="1"/>
    <col min="11015" max="11015" width="21.42578125" style="110" customWidth="1"/>
    <col min="11016" max="11016" width="16.5703125" style="110" customWidth="1"/>
    <col min="11017" max="11017" width="14.5703125" style="110" customWidth="1"/>
    <col min="11018" max="11018" width="16" style="110" customWidth="1"/>
    <col min="11019" max="11019" width="16.42578125" style="110" customWidth="1"/>
    <col min="11020" max="11020" width="14.5703125" style="110" customWidth="1"/>
    <col min="11021" max="11021" width="16" style="110" customWidth="1"/>
    <col min="11022" max="11022" width="15.85546875" style="110" customWidth="1"/>
    <col min="11023" max="11023" width="16.140625" style="110" customWidth="1"/>
    <col min="11024" max="11024" width="18.5703125" style="110" customWidth="1"/>
    <col min="11025" max="11264" width="8.85546875" style="110"/>
    <col min="11265" max="11265" width="86.7109375" style="110" customWidth="1"/>
    <col min="11266" max="11267" width="9.28515625" style="110" customWidth="1"/>
    <col min="11268" max="11268" width="20" style="110" customWidth="1"/>
    <col min="11269" max="11269" width="9.28515625" style="110" customWidth="1"/>
    <col min="11270" max="11270" width="12.42578125" style="110" customWidth="1"/>
    <col min="11271" max="11271" width="21.42578125" style="110" customWidth="1"/>
    <col min="11272" max="11272" width="16.5703125" style="110" customWidth="1"/>
    <col min="11273" max="11273" width="14.5703125" style="110" customWidth="1"/>
    <col min="11274" max="11274" width="16" style="110" customWidth="1"/>
    <col min="11275" max="11275" width="16.42578125" style="110" customWidth="1"/>
    <col min="11276" max="11276" width="14.5703125" style="110" customWidth="1"/>
    <col min="11277" max="11277" width="16" style="110" customWidth="1"/>
    <col min="11278" max="11278" width="15.85546875" style="110" customWidth="1"/>
    <col min="11279" max="11279" width="16.140625" style="110" customWidth="1"/>
    <col min="11280" max="11280" width="18.5703125" style="110" customWidth="1"/>
    <col min="11281" max="11520" width="8.85546875" style="110"/>
    <col min="11521" max="11521" width="86.7109375" style="110" customWidth="1"/>
    <col min="11522" max="11523" width="9.28515625" style="110" customWidth="1"/>
    <col min="11524" max="11524" width="20" style="110" customWidth="1"/>
    <col min="11525" max="11525" width="9.28515625" style="110" customWidth="1"/>
    <col min="11526" max="11526" width="12.42578125" style="110" customWidth="1"/>
    <col min="11527" max="11527" width="21.42578125" style="110" customWidth="1"/>
    <col min="11528" max="11528" width="16.5703125" style="110" customWidth="1"/>
    <col min="11529" max="11529" width="14.5703125" style="110" customWidth="1"/>
    <col min="11530" max="11530" width="16" style="110" customWidth="1"/>
    <col min="11531" max="11531" width="16.42578125" style="110" customWidth="1"/>
    <col min="11532" max="11532" width="14.5703125" style="110" customWidth="1"/>
    <col min="11533" max="11533" width="16" style="110" customWidth="1"/>
    <col min="11534" max="11534" width="15.85546875" style="110" customWidth="1"/>
    <col min="11535" max="11535" width="16.140625" style="110" customWidth="1"/>
    <col min="11536" max="11536" width="18.5703125" style="110" customWidth="1"/>
    <col min="11537" max="11776" width="8.85546875" style="110"/>
    <col min="11777" max="11777" width="86.7109375" style="110" customWidth="1"/>
    <col min="11778" max="11779" width="9.28515625" style="110" customWidth="1"/>
    <col min="11780" max="11780" width="20" style="110" customWidth="1"/>
    <col min="11781" max="11781" width="9.28515625" style="110" customWidth="1"/>
    <col min="11782" max="11782" width="12.42578125" style="110" customWidth="1"/>
    <col min="11783" max="11783" width="21.42578125" style="110" customWidth="1"/>
    <col min="11784" max="11784" width="16.5703125" style="110" customWidth="1"/>
    <col min="11785" max="11785" width="14.5703125" style="110" customWidth="1"/>
    <col min="11786" max="11786" width="16" style="110" customWidth="1"/>
    <col min="11787" max="11787" width="16.42578125" style="110" customWidth="1"/>
    <col min="11788" max="11788" width="14.5703125" style="110" customWidth="1"/>
    <col min="11789" max="11789" width="16" style="110" customWidth="1"/>
    <col min="11790" max="11790" width="15.85546875" style="110" customWidth="1"/>
    <col min="11791" max="11791" width="16.140625" style="110" customWidth="1"/>
    <col min="11792" max="11792" width="18.5703125" style="110" customWidth="1"/>
    <col min="11793" max="12032" width="8.85546875" style="110"/>
    <col min="12033" max="12033" width="86.7109375" style="110" customWidth="1"/>
    <col min="12034" max="12035" width="9.28515625" style="110" customWidth="1"/>
    <col min="12036" max="12036" width="20" style="110" customWidth="1"/>
    <col min="12037" max="12037" width="9.28515625" style="110" customWidth="1"/>
    <col min="12038" max="12038" width="12.42578125" style="110" customWidth="1"/>
    <col min="12039" max="12039" width="21.42578125" style="110" customWidth="1"/>
    <col min="12040" max="12040" width="16.5703125" style="110" customWidth="1"/>
    <col min="12041" max="12041" width="14.5703125" style="110" customWidth="1"/>
    <col min="12042" max="12042" width="16" style="110" customWidth="1"/>
    <col min="12043" max="12043" width="16.42578125" style="110" customWidth="1"/>
    <col min="12044" max="12044" width="14.5703125" style="110" customWidth="1"/>
    <col min="12045" max="12045" width="16" style="110" customWidth="1"/>
    <col min="12046" max="12046" width="15.85546875" style="110" customWidth="1"/>
    <col min="12047" max="12047" width="16.140625" style="110" customWidth="1"/>
    <col min="12048" max="12048" width="18.5703125" style="110" customWidth="1"/>
    <col min="12049" max="12288" width="8.85546875" style="110"/>
    <col min="12289" max="12289" width="86.7109375" style="110" customWidth="1"/>
    <col min="12290" max="12291" width="9.28515625" style="110" customWidth="1"/>
    <col min="12292" max="12292" width="20" style="110" customWidth="1"/>
    <col min="12293" max="12293" width="9.28515625" style="110" customWidth="1"/>
    <col min="12294" max="12294" width="12.42578125" style="110" customWidth="1"/>
    <col min="12295" max="12295" width="21.42578125" style="110" customWidth="1"/>
    <col min="12296" max="12296" width="16.5703125" style="110" customWidth="1"/>
    <col min="12297" max="12297" width="14.5703125" style="110" customWidth="1"/>
    <col min="12298" max="12298" width="16" style="110" customWidth="1"/>
    <col min="12299" max="12299" width="16.42578125" style="110" customWidth="1"/>
    <col min="12300" max="12300" width="14.5703125" style="110" customWidth="1"/>
    <col min="12301" max="12301" width="16" style="110" customWidth="1"/>
    <col min="12302" max="12302" width="15.85546875" style="110" customWidth="1"/>
    <col min="12303" max="12303" width="16.140625" style="110" customWidth="1"/>
    <col min="12304" max="12304" width="18.5703125" style="110" customWidth="1"/>
    <col min="12305" max="12544" width="8.85546875" style="110"/>
    <col min="12545" max="12545" width="86.7109375" style="110" customWidth="1"/>
    <col min="12546" max="12547" width="9.28515625" style="110" customWidth="1"/>
    <col min="12548" max="12548" width="20" style="110" customWidth="1"/>
    <col min="12549" max="12549" width="9.28515625" style="110" customWidth="1"/>
    <col min="12550" max="12550" width="12.42578125" style="110" customWidth="1"/>
    <col min="12551" max="12551" width="21.42578125" style="110" customWidth="1"/>
    <col min="12552" max="12552" width="16.5703125" style="110" customWidth="1"/>
    <col min="12553" max="12553" width="14.5703125" style="110" customWidth="1"/>
    <col min="12554" max="12554" width="16" style="110" customWidth="1"/>
    <col min="12555" max="12555" width="16.42578125" style="110" customWidth="1"/>
    <col min="12556" max="12556" width="14.5703125" style="110" customWidth="1"/>
    <col min="12557" max="12557" width="16" style="110" customWidth="1"/>
    <col min="12558" max="12558" width="15.85546875" style="110" customWidth="1"/>
    <col min="12559" max="12559" width="16.140625" style="110" customWidth="1"/>
    <col min="12560" max="12560" width="18.5703125" style="110" customWidth="1"/>
    <col min="12561" max="12800" width="8.85546875" style="110"/>
    <col min="12801" max="12801" width="86.7109375" style="110" customWidth="1"/>
    <col min="12802" max="12803" width="9.28515625" style="110" customWidth="1"/>
    <col min="12804" max="12804" width="20" style="110" customWidth="1"/>
    <col min="12805" max="12805" width="9.28515625" style="110" customWidth="1"/>
    <col min="12806" max="12806" width="12.42578125" style="110" customWidth="1"/>
    <col min="12807" max="12807" width="21.42578125" style="110" customWidth="1"/>
    <col min="12808" max="12808" width="16.5703125" style="110" customWidth="1"/>
    <col min="12809" max="12809" width="14.5703125" style="110" customWidth="1"/>
    <col min="12810" max="12810" width="16" style="110" customWidth="1"/>
    <col min="12811" max="12811" width="16.42578125" style="110" customWidth="1"/>
    <col min="12812" max="12812" width="14.5703125" style="110" customWidth="1"/>
    <col min="12813" max="12813" width="16" style="110" customWidth="1"/>
    <col min="12814" max="12814" width="15.85546875" style="110" customWidth="1"/>
    <col min="12815" max="12815" width="16.140625" style="110" customWidth="1"/>
    <col min="12816" max="12816" width="18.5703125" style="110" customWidth="1"/>
    <col min="12817" max="13056" width="8.85546875" style="110"/>
    <col min="13057" max="13057" width="86.7109375" style="110" customWidth="1"/>
    <col min="13058" max="13059" width="9.28515625" style="110" customWidth="1"/>
    <col min="13060" max="13060" width="20" style="110" customWidth="1"/>
    <col min="13061" max="13061" width="9.28515625" style="110" customWidth="1"/>
    <col min="13062" max="13062" width="12.42578125" style="110" customWidth="1"/>
    <col min="13063" max="13063" width="21.42578125" style="110" customWidth="1"/>
    <col min="13064" max="13064" width="16.5703125" style="110" customWidth="1"/>
    <col min="13065" max="13065" width="14.5703125" style="110" customWidth="1"/>
    <col min="13066" max="13066" width="16" style="110" customWidth="1"/>
    <col min="13067" max="13067" width="16.42578125" style="110" customWidth="1"/>
    <col min="13068" max="13068" width="14.5703125" style="110" customWidth="1"/>
    <col min="13069" max="13069" width="16" style="110" customWidth="1"/>
    <col min="13070" max="13070" width="15.85546875" style="110" customWidth="1"/>
    <col min="13071" max="13071" width="16.140625" style="110" customWidth="1"/>
    <col min="13072" max="13072" width="18.5703125" style="110" customWidth="1"/>
    <col min="13073" max="13312" width="8.85546875" style="110"/>
    <col min="13313" max="13313" width="86.7109375" style="110" customWidth="1"/>
    <col min="13314" max="13315" width="9.28515625" style="110" customWidth="1"/>
    <col min="13316" max="13316" width="20" style="110" customWidth="1"/>
    <col min="13317" max="13317" width="9.28515625" style="110" customWidth="1"/>
    <col min="13318" max="13318" width="12.42578125" style="110" customWidth="1"/>
    <col min="13319" max="13319" width="21.42578125" style="110" customWidth="1"/>
    <col min="13320" max="13320" width="16.5703125" style="110" customWidth="1"/>
    <col min="13321" max="13321" width="14.5703125" style="110" customWidth="1"/>
    <col min="13322" max="13322" width="16" style="110" customWidth="1"/>
    <col min="13323" max="13323" width="16.42578125" style="110" customWidth="1"/>
    <col min="13324" max="13324" width="14.5703125" style="110" customWidth="1"/>
    <col min="13325" max="13325" width="16" style="110" customWidth="1"/>
    <col min="13326" max="13326" width="15.85546875" style="110" customWidth="1"/>
    <col min="13327" max="13327" width="16.140625" style="110" customWidth="1"/>
    <col min="13328" max="13328" width="18.5703125" style="110" customWidth="1"/>
    <col min="13329" max="13568" width="8.85546875" style="110"/>
    <col min="13569" max="13569" width="86.7109375" style="110" customWidth="1"/>
    <col min="13570" max="13571" width="9.28515625" style="110" customWidth="1"/>
    <col min="13572" max="13572" width="20" style="110" customWidth="1"/>
    <col min="13573" max="13573" width="9.28515625" style="110" customWidth="1"/>
    <col min="13574" max="13574" width="12.42578125" style="110" customWidth="1"/>
    <col min="13575" max="13575" width="21.42578125" style="110" customWidth="1"/>
    <col min="13576" max="13576" width="16.5703125" style="110" customWidth="1"/>
    <col min="13577" max="13577" width="14.5703125" style="110" customWidth="1"/>
    <col min="13578" max="13578" width="16" style="110" customWidth="1"/>
    <col min="13579" max="13579" width="16.42578125" style="110" customWidth="1"/>
    <col min="13580" max="13580" width="14.5703125" style="110" customWidth="1"/>
    <col min="13581" max="13581" width="16" style="110" customWidth="1"/>
    <col min="13582" max="13582" width="15.85546875" style="110" customWidth="1"/>
    <col min="13583" max="13583" width="16.140625" style="110" customWidth="1"/>
    <col min="13584" max="13584" width="18.5703125" style="110" customWidth="1"/>
    <col min="13585" max="13824" width="8.85546875" style="110"/>
    <col min="13825" max="13825" width="86.7109375" style="110" customWidth="1"/>
    <col min="13826" max="13827" width="9.28515625" style="110" customWidth="1"/>
    <col min="13828" max="13828" width="20" style="110" customWidth="1"/>
    <col min="13829" max="13829" width="9.28515625" style="110" customWidth="1"/>
    <col min="13830" max="13830" width="12.42578125" style="110" customWidth="1"/>
    <col min="13831" max="13831" width="21.42578125" style="110" customWidth="1"/>
    <col min="13832" max="13832" width="16.5703125" style="110" customWidth="1"/>
    <col min="13833" max="13833" width="14.5703125" style="110" customWidth="1"/>
    <col min="13834" max="13834" width="16" style="110" customWidth="1"/>
    <col min="13835" max="13835" width="16.42578125" style="110" customWidth="1"/>
    <col min="13836" max="13836" width="14.5703125" style="110" customWidth="1"/>
    <col min="13837" max="13837" width="16" style="110" customWidth="1"/>
    <col min="13838" max="13838" width="15.85546875" style="110" customWidth="1"/>
    <col min="13839" max="13839" width="16.140625" style="110" customWidth="1"/>
    <col min="13840" max="13840" width="18.5703125" style="110" customWidth="1"/>
    <col min="13841" max="14080" width="8.85546875" style="110"/>
    <col min="14081" max="14081" width="86.7109375" style="110" customWidth="1"/>
    <col min="14082" max="14083" width="9.28515625" style="110" customWidth="1"/>
    <col min="14084" max="14084" width="20" style="110" customWidth="1"/>
    <col min="14085" max="14085" width="9.28515625" style="110" customWidth="1"/>
    <col min="14086" max="14086" width="12.42578125" style="110" customWidth="1"/>
    <col min="14087" max="14087" width="21.42578125" style="110" customWidth="1"/>
    <col min="14088" max="14088" width="16.5703125" style="110" customWidth="1"/>
    <col min="14089" max="14089" width="14.5703125" style="110" customWidth="1"/>
    <col min="14090" max="14090" width="16" style="110" customWidth="1"/>
    <col min="14091" max="14091" width="16.42578125" style="110" customWidth="1"/>
    <col min="14092" max="14092" width="14.5703125" style="110" customWidth="1"/>
    <col min="14093" max="14093" width="16" style="110" customWidth="1"/>
    <col min="14094" max="14094" width="15.85546875" style="110" customWidth="1"/>
    <col min="14095" max="14095" width="16.140625" style="110" customWidth="1"/>
    <col min="14096" max="14096" width="18.5703125" style="110" customWidth="1"/>
    <col min="14097" max="14336" width="8.85546875" style="110"/>
    <col min="14337" max="14337" width="86.7109375" style="110" customWidth="1"/>
    <col min="14338" max="14339" width="9.28515625" style="110" customWidth="1"/>
    <col min="14340" max="14340" width="20" style="110" customWidth="1"/>
    <col min="14341" max="14341" width="9.28515625" style="110" customWidth="1"/>
    <col min="14342" max="14342" width="12.42578125" style="110" customWidth="1"/>
    <col min="14343" max="14343" width="21.42578125" style="110" customWidth="1"/>
    <col min="14344" max="14344" width="16.5703125" style="110" customWidth="1"/>
    <col min="14345" max="14345" width="14.5703125" style="110" customWidth="1"/>
    <col min="14346" max="14346" width="16" style="110" customWidth="1"/>
    <col min="14347" max="14347" width="16.42578125" style="110" customWidth="1"/>
    <col min="14348" max="14348" width="14.5703125" style="110" customWidth="1"/>
    <col min="14349" max="14349" width="16" style="110" customWidth="1"/>
    <col min="14350" max="14350" width="15.85546875" style="110" customWidth="1"/>
    <col min="14351" max="14351" width="16.140625" style="110" customWidth="1"/>
    <col min="14352" max="14352" width="18.5703125" style="110" customWidth="1"/>
    <col min="14353" max="14592" width="8.85546875" style="110"/>
    <col min="14593" max="14593" width="86.7109375" style="110" customWidth="1"/>
    <col min="14594" max="14595" width="9.28515625" style="110" customWidth="1"/>
    <col min="14596" max="14596" width="20" style="110" customWidth="1"/>
    <col min="14597" max="14597" width="9.28515625" style="110" customWidth="1"/>
    <col min="14598" max="14598" width="12.42578125" style="110" customWidth="1"/>
    <col min="14599" max="14599" width="21.42578125" style="110" customWidth="1"/>
    <col min="14600" max="14600" width="16.5703125" style="110" customWidth="1"/>
    <col min="14601" max="14601" width="14.5703125" style="110" customWidth="1"/>
    <col min="14602" max="14602" width="16" style="110" customWidth="1"/>
    <col min="14603" max="14603" width="16.42578125" style="110" customWidth="1"/>
    <col min="14604" max="14604" width="14.5703125" style="110" customWidth="1"/>
    <col min="14605" max="14605" width="16" style="110" customWidth="1"/>
    <col min="14606" max="14606" width="15.85546875" style="110" customWidth="1"/>
    <col min="14607" max="14607" width="16.140625" style="110" customWidth="1"/>
    <col min="14608" max="14608" width="18.5703125" style="110" customWidth="1"/>
    <col min="14609" max="14848" width="8.85546875" style="110"/>
    <col min="14849" max="14849" width="86.7109375" style="110" customWidth="1"/>
    <col min="14850" max="14851" width="9.28515625" style="110" customWidth="1"/>
    <col min="14852" max="14852" width="20" style="110" customWidth="1"/>
    <col min="14853" max="14853" width="9.28515625" style="110" customWidth="1"/>
    <col min="14854" max="14854" width="12.42578125" style="110" customWidth="1"/>
    <col min="14855" max="14855" width="21.42578125" style="110" customWidth="1"/>
    <col min="14856" max="14856" width="16.5703125" style="110" customWidth="1"/>
    <col min="14857" max="14857" width="14.5703125" style="110" customWidth="1"/>
    <col min="14858" max="14858" width="16" style="110" customWidth="1"/>
    <col min="14859" max="14859" width="16.42578125" style="110" customWidth="1"/>
    <col min="14860" max="14860" width="14.5703125" style="110" customWidth="1"/>
    <col min="14861" max="14861" width="16" style="110" customWidth="1"/>
    <col min="14862" max="14862" width="15.85546875" style="110" customWidth="1"/>
    <col min="14863" max="14863" width="16.140625" style="110" customWidth="1"/>
    <col min="14864" max="14864" width="18.5703125" style="110" customWidth="1"/>
    <col min="14865" max="15104" width="8.85546875" style="110"/>
    <col min="15105" max="15105" width="86.7109375" style="110" customWidth="1"/>
    <col min="15106" max="15107" width="9.28515625" style="110" customWidth="1"/>
    <col min="15108" max="15108" width="20" style="110" customWidth="1"/>
    <col min="15109" max="15109" width="9.28515625" style="110" customWidth="1"/>
    <col min="15110" max="15110" width="12.42578125" style="110" customWidth="1"/>
    <col min="15111" max="15111" width="21.42578125" style="110" customWidth="1"/>
    <col min="15112" max="15112" width="16.5703125" style="110" customWidth="1"/>
    <col min="15113" max="15113" width="14.5703125" style="110" customWidth="1"/>
    <col min="15114" max="15114" width="16" style="110" customWidth="1"/>
    <col min="15115" max="15115" width="16.42578125" style="110" customWidth="1"/>
    <col min="15116" max="15116" width="14.5703125" style="110" customWidth="1"/>
    <col min="15117" max="15117" width="16" style="110" customWidth="1"/>
    <col min="15118" max="15118" width="15.85546875" style="110" customWidth="1"/>
    <col min="15119" max="15119" width="16.140625" style="110" customWidth="1"/>
    <col min="15120" max="15120" width="18.5703125" style="110" customWidth="1"/>
    <col min="15121" max="15360" width="8.85546875" style="110"/>
    <col min="15361" max="15361" width="86.7109375" style="110" customWidth="1"/>
    <col min="15362" max="15363" width="9.28515625" style="110" customWidth="1"/>
    <col min="15364" max="15364" width="20" style="110" customWidth="1"/>
    <col min="15365" max="15365" width="9.28515625" style="110" customWidth="1"/>
    <col min="15366" max="15366" width="12.42578125" style="110" customWidth="1"/>
    <col min="15367" max="15367" width="21.42578125" style="110" customWidth="1"/>
    <col min="15368" max="15368" width="16.5703125" style="110" customWidth="1"/>
    <col min="15369" max="15369" width="14.5703125" style="110" customWidth="1"/>
    <col min="15370" max="15370" width="16" style="110" customWidth="1"/>
    <col min="15371" max="15371" width="16.42578125" style="110" customWidth="1"/>
    <col min="15372" max="15372" width="14.5703125" style="110" customWidth="1"/>
    <col min="15373" max="15373" width="16" style="110" customWidth="1"/>
    <col min="15374" max="15374" width="15.85546875" style="110" customWidth="1"/>
    <col min="15375" max="15375" width="16.140625" style="110" customWidth="1"/>
    <col min="15376" max="15376" width="18.5703125" style="110" customWidth="1"/>
    <col min="15377" max="15616" width="8.85546875" style="110"/>
    <col min="15617" max="15617" width="86.7109375" style="110" customWidth="1"/>
    <col min="15618" max="15619" width="9.28515625" style="110" customWidth="1"/>
    <col min="15620" max="15620" width="20" style="110" customWidth="1"/>
    <col min="15621" max="15621" width="9.28515625" style="110" customWidth="1"/>
    <col min="15622" max="15622" width="12.42578125" style="110" customWidth="1"/>
    <col min="15623" max="15623" width="21.42578125" style="110" customWidth="1"/>
    <col min="15624" max="15624" width="16.5703125" style="110" customWidth="1"/>
    <col min="15625" max="15625" width="14.5703125" style="110" customWidth="1"/>
    <col min="15626" max="15626" width="16" style="110" customWidth="1"/>
    <col min="15627" max="15627" width="16.42578125" style="110" customWidth="1"/>
    <col min="15628" max="15628" width="14.5703125" style="110" customWidth="1"/>
    <col min="15629" max="15629" width="16" style="110" customWidth="1"/>
    <col min="15630" max="15630" width="15.85546875" style="110" customWidth="1"/>
    <col min="15631" max="15631" width="16.140625" style="110" customWidth="1"/>
    <col min="15632" max="15632" width="18.5703125" style="110" customWidth="1"/>
    <col min="15633" max="15872" width="8.85546875" style="110"/>
    <col min="15873" max="15873" width="86.7109375" style="110" customWidth="1"/>
    <col min="15874" max="15875" width="9.28515625" style="110" customWidth="1"/>
    <col min="15876" max="15876" width="20" style="110" customWidth="1"/>
    <col min="15877" max="15877" width="9.28515625" style="110" customWidth="1"/>
    <col min="15878" max="15878" width="12.42578125" style="110" customWidth="1"/>
    <col min="15879" max="15879" width="21.42578125" style="110" customWidth="1"/>
    <col min="15880" max="15880" width="16.5703125" style="110" customWidth="1"/>
    <col min="15881" max="15881" width="14.5703125" style="110" customWidth="1"/>
    <col min="15882" max="15882" width="16" style="110" customWidth="1"/>
    <col min="15883" max="15883" width="16.42578125" style="110" customWidth="1"/>
    <col min="15884" max="15884" width="14.5703125" style="110" customWidth="1"/>
    <col min="15885" max="15885" width="16" style="110" customWidth="1"/>
    <col min="15886" max="15886" width="15.85546875" style="110" customWidth="1"/>
    <col min="15887" max="15887" width="16.140625" style="110" customWidth="1"/>
    <col min="15888" max="15888" width="18.5703125" style="110" customWidth="1"/>
    <col min="15889" max="16128" width="8.85546875" style="110"/>
    <col min="16129" max="16129" width="86.7109375" style="110" customWidth="1"/>
    <col min="16130" max="16131" width="9.28515625" style="110" customWidth="1"/>
    <col min="16132" max="16132" width="20" style="110" customWidth="1"/>
    <col min="16133" max="16133" width="9.28515625" style="110" customWidth="1"/>
    <col min="16134" max="16134" width="12.42578125" style="110" customWidth="1"/>
    <col min="16135" max="16135" width="21.42578125" style="110" customWidth="1"/>
    <col min="16136" max="16136" width="16.5703125" style="110" customWidth="1"/>
    <col min="16137" max="16137" width="14.5703125" style="110" customWidth="1"/>
    <col min="16138" max="16138" width="16" style="110" customWidth="1"/>
    <col min="16139" max="16139" width="16.42578125" style="110" customWidth="1"/>
    <col min="16140" max="16140" width="14.5703125" style="110" customWidth="1"/>
    <col min="16141" max="16141" width="16" style="110" customWidth="1"/>
    <col min="16142" max="16142" width="15.85546875" style="110" customWidth="1"/>
    <col min="16143" max="16143" width="16.140625" style="110" customWidth="1"/>
    <col min="16144" max="16144" width="18.5703125" style="110" customWidth="1"/>
    <col min="16145" max="16384" width="8.85546875" style="110"/>
  </cols>
  <sheetData>
    <row r="1" spans="12:16" x14ac:dyDescent="0.25">
      <c r="P1" s="111" t="s">
        <v>215</v>
      </c>
    </row>
    <row r="2" spans="12:16" x14ac:dyDescent="0.25">
      <c r="P2" s="111" t="s">
        <v>0</v>
      </c>
    </row>
    <row r="3" spans="12:16" x14ac:dyDescent="0.25">
      <c r="P3" s="111" t="s">
        <v>1</v>
      </c>
    </row>
    <row r="4" spans="12:16" x14ac:dyDescent="0.25">
      <c r="P4" s="111" t="s">
        <v>2</v>
      </c>
    </row>
    <row r="5" spans="12:16" x14ac:dyDescent="0.25">
      <c r="P5" s="111" t="s">
        <v>3</v>
      </c>
    </row>
    <row r="6" spans="12:16" x14ac:dyDescent="0.25">
      <c r="P6" s="111" t="s">
        <v>4</v>
      </c>
    </row>
    <row r="7" spans="12:16" x14ac:dyDescent="0.25">
      <c r="P7" s="111" t="s">
        <v>5</v>
      </c>
    </row>
    <row r="8" spans="12:16" x14ac:dyDescent="0.25">
      <c r="P8" s="111" t="s">
        <v>147</v>
      </c>
    </row>
    <row r="10" spans="12:16" x14ac:dyDescent="0.25">
      <c r="L10" s="184" t="s">
        <v>6</v>
      </c>
      <c r="M10" s="184"/>
      <c r="N10" s="184"/>
      <c r="O10" s="184"/>
      <c r="P10" s="184"/>
    </row>
    <row r="11" spans="12:16" x14ac:dyDescent="0.25">
      <c r="L11" s="185" t="s">
        <v>202</v>
      </c>
      <c r="M11" s="185"/>
      <c r="N11" s="185"/>
      <c r="O11" s="185"/>
      <c r="P11" s="185"/>
    </row>
    <row r="12" spans="12:16" x14ac:dyDescent="0.25">
      <c r="L12" s="186" t="s">
        <v>7</v>
      </c>
      <c r="M12" s="186"/>
      <c r="N12" s="186"/>
      <c r="O12" s="186"/>
      <c r="P12" s="186"/>
    </row>
    <row r="13" spans="12:16" x14ac:dyDescent="0.25">
      <c r="L13" s="185" t="s">
        <v>8</v>
      </c>
      <c r="M13" s="185"/>
      <c r="N13" s="185"/>
      <c r="O13" s="185"/>
      <c r="P13" s="185"/>
    </row>
    <row r="14" spans="12:16" x14ac:dyDescent="0.25">
      <c r="L14" s="186" t="s">
        <v>9</v>
      </c>
      <c r="M14" s="186"/>
      <c r="N14" s="186"/>
      <c r="O14" s="186"/>
      <c r="P14" s="186"/>
    </row>
    <row r="16" spans="12:16" ht="15.75" x14ac:dyDescent="0.25">
      <c r="L16" s="187" t="s">
        <v>216</v>
      </c>
      <c r="M16" s="187"/>
      <c r="N16" s="187"/>
      <c r="O16" s="187"/>
      <c r="P16" s="187"/>
    </row>
    <row r="17" spans="1:16" x14ac:dyDescent="0.25">
      <c r="L17" s="188" t="s">
        <v>81</v>
      </c>
      <c r="M17" s="188"/>
      <c r="N17" s="188" t="s">
        <v>209</v>
      </c>
      <c r="O17" s="188"/>
      <c r="P17" s="188"/>
    </row>
    <row r="18" spans="1:16" x14ac:dyDescent="0.25">
      <c r="L18" s="110" t="s">
        <v>326</v>
      </c>
    </row>
    <row r="20" spans="1:16" x14ac:dyDescent="0.25">
      <c r="A20" s="189" t="s">
        <v>268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</row>
    <row r="22" spans="1:16" ht="27.6" customHeight="1" x14ac:dyDescent="0.25">
      <c r="B22" s="190" t="s">
        <v>327</v>
      </c>
      <c r="C22" s="190"/>
      <c r="D22" s="190"/>
      <c r="E22" s="190"/>
      <c r="F22" s="190"/>
      <c r="G22" s="190"/>
      <c r="H22" s="112" t="str">
        <f>L18</f>
        <v>"26" февраля 2026 г.</v>
      </c>
      <c r="I22" s="112"/>
      <c r="J22" s="112"/>
      <c r="K22" s="112"/>
      <c r="L22" s="112"/>
    </row>
    <row r="23" spans="1:16" x14ac:dyDescent="0.25">
      <c r="A23" s="184" t="s">
        <v>217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13"/>
      <c r="P23" s="114" t="s">
        <v>10</v>
      </c>
    </row>
    <row r="24" spans="1:16" x14ac:dyDescent="0.25">
      <c r="O24" s="113" t="s">
        <v>11</v>
      </c>
      <c r="P24" s="115" t="s">
        <v>12</v>
      </c>
    </row>
    <row r="25" spans="1:16" x14ac:dyDescent="0.25">
      <c r="O25" s="113" t="s">
        <v>13</v>
      </c>
      <c r="P25" s="116" t="str">
        <f>L18</f>
        <v>"26" февраля 2026 г.</v>
      </c>
    </row>
    <row r="26" spans="1:16" x14ac:dyDescent="0.25">
      <c r="O26" s="113" t="s">
        <v>14</v>
      </c>
      <c r="P26" s="115">
        <v>51326281</v>
      </c>
    </row>
    <row r="27" spans="1:16" ht="19.899999999999999" customHeight="1" x14ac:dyDescent="0.3">
      <c r="A27" s="110" t="s">
        <v>15</v>
      </c>
      <c r="B27" s="117" t="s">
        <v>213</v>
      </c>
      <c r="C27" s="118"/>
      <c r="D27" s="118"/>
      <c r="E27" s="118"/>
      <c r="F27" s="118"/>
      <c r="G27" s="118"/>
      <c r="H27" s="118"/>
      <c r="I27" s="118"/>
      <c r="J27" s="118"/>
      <c r="O27" s="113"/>
      <c r="P27" s="114"/>
    </row>
    <row r="28" spans="1:16" ht="19.899999999999999" customHeight="1" x14ac:dyDescent="0.25">
      <c r="A28" s="110" t="s">
        <v>16</v>
      </c>
      <c r="B28" s="119" t="s">
        <v>17</v>
      </c>
      <c r="C28" s="120"/>
      <c r="D28" s="120"/>
      <c r="E28" s="120"/>
      <c r="F28" s="120"/>
      <c r="G28" s="120"/>
      <c r="H28" s="120"/>
      <c r="I28" s="120"/>
      <c r="J28" s="120"/>
      <c r="O28" s="113"/>
      <c r="P28" s="114"/>
    </row>
    <row r="29" spans="1:16" ht="19.899999999999999" customHeight="1" x14ac:dyDescent="0.25">
      <c r="A29" s="110" t="s">
        <v>18</v>
      </c>
      <c r="B29" s="119" t="s">
        <v>17</v>
      </c>
      <c r="C29" s="120"/>
      <c r="D29" s="120"/>
      <c r="E29" s="120"/>
      <c r="F29" s="120"/>
      <c r="G29" s="120"/>
      <c r="H29" s="120"/>
      <c r="I29" s="120"/>
      <c r="J29" s="120"/>
      <c r="O29" s="113" t="s">
        <v>19</v>
      </c>
      <c r="P29" s="115" t="s">
        <v>20</v>
      </c>
    </row>
    <row r="30" spans="1:16" ht="19.899999999999999" customHeight="1" x14ac:dyDescent="0.25">
      <c r="A30" s="110" t="s">
        <v>21</v>
      </c>
      <c r="B30" s="119" t="s">
        <v>22</v>
      </c>
      <c r="C30" s="120"/>
      <c r="D30" s="120"/>
      <c r="E30" s="120"/>
      <c r="F30" s="120"/>
      <c r="G30" s="120"/>
      <c r="H30" s="120"/>
      <c r="I30" s="120"/>
      <c r="J30" s="120"/>
      <c r="O30" s="113" t="s">
        <v>23</v>
      </c>
      <c r="P30" s="115">
        <v>86636410</v>
      </c>
    </row>
    <row r="31" spans="1:16" ht="19.899999999999999" customHeight="1" x14ac:dyDescent="0.25">
      <c r="A31" s="110" t="s">
        <v>24</v>
      </c>
      <c r="B31" s="119" t="s">
        <v>25</v>
      </c>
      <c r="C31" s="120"/>
      <c r="D31" s="120"/>
      <c r="E31" s="120"/>
      <c r="F31" s="120"/>
      <c r="G31" s="120"/>
      <c r="H31" s="120"/>
      <c r="I31" s="120"/>
      <c r="J31" s="120"/>
      <c r="O31" s="113" t="s">
        <v>26</v>
      </c>
      <c r="P31" s="115">
        <v>383</v>
      </c>
    </row>
    <row r="33" spans="1:16" s="122" customFormat="1" ht="37.9" customHeight="1" x14ac:dyDescent="0.2">
      <c r="A33" s="121" t="s">
        <v>27</v>
      </c>
      <c r="B33" s="121" t="s">
        <v>28</v>
      </c>
      <c r="C33" s="121" t="s">
        <v>29</v>
      </c>
      <c r="D33" s="121" t="s">
        <v>30</v>
      </c>
      <c r="E33" s="121" t="s">
        <v>31</v>
      </c>
      <c r="F33" s="121" t="s">
        <v>32</v>
      </c>
      <c r="G33" s="121" t="s">
        <v>33</v>
      </c>
      <c r="H33" s="181" t="s">
        <v>206</v>
      </c>
      <c r="I33" s="182"/>
      <c r="J33" s="183"/>
      <c r="K33" s="181" t="s">
        <v>145</v>
      </c>
      <c r="L33" s="182"/>
      <c r="M33" s="183"/>
      <c r="N33" s="181" t="s">
        <v>146</v>
      </c>
      <c r="O33" s="182"/>
      <c r="P33" s="183"/>
    </row>
    <row r="34" spans="1:16" ht="28.9" customHeight="1" x14ac:dyDescent="0.25">
      <c r="A34" s="123"/>
      <c r="B34" s="123"/>
      <c r="C34" s="123"/>
      <c r="D34" s="123"/>
      <c r="E34" s="123"/>
      <c r="F34" s="123"/>
      <c r="G34" s="123"/>
      <c r="H34" s="123" t="s">
        <v>328</v>
      </c>
      <c r="I34" s="123" t="s">
        <v>218</v>
      </c>
      <c r="J34" s="123" t="s">
        <v>219</v>
      </c>
      <c r="K34" s="123" t="str">
        <f>H34</f>
        <v>на 04.02.2026 г</v>
      </c>
      <c r="L34" s="123" t="s">
        <v>218</v>
      </c>
      <c r="M34" s="123" t="s">
        <v>219</v>
      </c>
      <c r="N34" s="123" t="str">
        <f>H34</f>
        <v>на 04.02.2026 г</v>
      </c>
      <c r="O34" s="123" t="s">
        <v>218</v>
      </c>
      <c r="P34" s="123" t="s">
        <v>219</v>
      </c>
    </row>
    <row r="35" spans="1:16" x14ac:dyDescent="0.25">
      <c r="A35" s="123">
        <v>1</v>
      </c>
      <c r="B35" s="123">
        <f t="shared" ref="B35:G35" si="0">SUM(A35+1)</f>
        <v>2</v>
      </c>
      <c r="C35" s="123">
        <f t="shared" si="0"/>
        <v>3</v>
      </c>
      <c r="D35" s="123">
        <f t="shared" si="0"/>
        <v>4</v>
      </c>
      <c r="E35" s="123">
        <f t="shared" si="0"/>
        <v>5</v>
      </c>
      <c r="F35" s="123">
        <f t="shared" si="0"/>
        <v>6</v>
      </c>
      <c r="G35" s="123">
        <f t="shared" si="0"/>
        <v>7</v>
      </c>
      <c r="H35" s="123">
        <v>8</v>
      </c>
      <c r="I35" s="123">
        <v>9</v>
      </c>
      <c r="J35" s="123">
        <v>10</v>
      </c>
      <c r="K35" s="123">
        <v>11</v>
      </c>
      <c r="L35" s="123">
        <v>12</v>
      </c>
      <c r="M35" s="123">
        <v>13</v>
      </c>
      <c r="N35" s="123">
        <v>14</v>
      </c>
      <c r="O35" s="123">
        <v>15</v>
      </c>
      <c r="P35" s="123">
        <v>16</v>
      </c>
    </row>
    <row r="36" spans="1:16" ht="24" customHeight="1" x14ac:dyDescent="0.25">
      <c r="A36" s="194" t="s">
        <v>220</v>
      </c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6"/>
    </row>
    <row r="37" spans="1:16" ht="31.15" customHeight="1" x14ac:dyDescent="0.25">
      <c r="A37" s="123" t="s">
        <v>35</v>
      </c>
      <c r="B37" s="123" t="s">
        <v>36</v>
      </c>
      <c r="C37" s="123" t="s">
        <v>37</v>
      </c>
      <c r="D37" s="123" t="s">
        <v>38</v>
      </c>
      <c r="E37" s="123">
        <v>111</v>
      </c>
      <c r="F37" s="123">
        <v>211000</v>
      </c>
      <c r="G37" s="123">
        <v>1000</v>
      </c>
      <c r="H37" s="124">
        <v>537980.16000000003</v>
      </c>
      <c r="I37" s="124"/>
      <c r="J37" s="124">
        <f t="shared" ref="J37:J77" si="1">H37+I37</f>
        <v>537980.16000000003</v>
      </c>
      <c r="K37" s="124">
        <v>537980.16000000003</v>
      </c>
      <c r="L37" s="124"/>
      <c r="M37" s="124">
        <f t="shared" ref="M37:M77" si="2">K37+L37</f>
        <v>537980.16000000003</v>
      </c>
      <c r="N37" s="124">
        <v>537980.16000000003</v>
      </c>
      <c r="O37" s="124"/>
      <c r="P37" s="124">
        <f t="shared" ref="P37:P77" si="3">N37+O37</f>
        <v>537980.16000000003</v>
      </c>
    </row>
    <row r="38" spans="1:16" ht="31.15" hidden="1" customHeight="1" x14ac:dyDescent="0.25">
      <c r="A38" s="123" t="s">
        <v>122</v>
      </c>
      <c r="B38" s="123" t="s">
        <v>36</v>
      </c>
      <c r="C38" s="123" t="s">
        <v>37</v>
      </c>
      <c r="D38" s="123" t="s">
        <v>38</v>
      </c>
      <c r="E38" s="123">
        <v>111</v>
      </c>
      <c r="F38" s="123">
        <v>266100</v>
      </c>
      <c r="G38" s="123">
        <v>1000</v>
      </c>
      <c r="H38" s="124">
        <v>0</v>
      </c>
      <c r="I38" s="124"/>
      <c r="J38" s="124">
        <f t="shared" si="1"/>
        <v>0</v>
      </c>
      <c r="K38" s="124">
        <v>0</v>
      </c>
      <c r="L38" s="124"/>
      <c r="M38" s="124">
        <f t="shared" si="2"/>
        <v>0</v>
      </c>
      <c r="N38" s="124">
        <v>0</v>
      </c>
      <c r="O38" s="124"/>
      <c r="P38" s="124">
        <f t="shared" si="3"/>
        <v>0</v>
      </c>
    </row>
    <row r="39" spans="1:16" ht="31.15" customHeight="1" x14ac:dyDescent="0.25">
      <c r="A39" s="123" t="s">
        <v>93</v>
      </c>
      <c r="B39" s="123" t="s">
        <v>36</v>
      </c>
      <c r="C39" s="123" t="s">
        <v>37</v>
      </c>
      <c r="D39" s="123" t="s">
        <v>38</v>
      </c>
      <c r="E39" s="123" t="s">
        <v>71</v>
      </c>
      <c r="F39" s="123" t="s">
        <v>94</v>
      </c>
      <c r="G39" s="123" t="s">
        <v>42</v>
      </c>
      <c r="H39" s="124">
        <v>30000</v>
      </c>
      <c r="I39" s="124"/>
      <c r="J39" s="124">
        <f t="shared" si="1"/>
        <v>30000</v>
      </c>
      <c r="K39" s="124">
        <v>30000</v>
      </c>
      <c r="L39" s="124"/>
      <c r="M39" s="124">
        <f t="shared" si="2"/>
        <v>30000</v>
      </c>
      <c r="N39" s="124">
        <v>30000</v>
      </c>
      <c r="O39" s="124"/>
      <c r="P39" s="124">
        <f t="shared" si="3"/>
        <v>30000</v>
      </c>
    </row>
    <row r="40" spans="1:16" ht="31.15" customHeight="1" x14ac:dyDescent="0.25">
      <c r="A40" s="123" t="s">
        <v>39</v>
      </c>
      <c r="B40" s="123" t="s">
        <v>36</v>
      </c>
      <c r="C40" s="123" t="s">
        <v>37</v>
      </c>
      <c r="D40" s="123" t="s">
        <v>38</v>
      </c>
      <c r="E40" s="123">
        <v>119</v>
      </c>
      <c r="F40" s="123">
        <v>213000</v>
      </c>
      <c r="G40" s="123">
        <v>1000</v>
      </c>
      <c r="H40" s="124">
        <v>162470.01</v>
      </c>
      <c r="I40" s="124"/>
      <c r="J40" s="124">
        <f t="shared" si="1"/>
        <v>162470.01</v>
      </c>
      <c r="K40" s="124">
        <v>162470.01</v>
      </c>
      <c r="L40" s="124"/>
      <c r="M40" s="124">
        <f t="shared" si="2"/>
        <v>162470.01</v>
      </c>
      <c r="N40" s="124">
        <v>162470.01</v>
      </c>
      <c r="O40" s="124"/>
      <c r="P40" s="124">
        <f t="shared" si="3"/>
        <v>162470.01</v>
      </c>
    </row>
    <row r="41" spans="1:16" ht="31.15" customHeight="1" x14ac:dyDescent="0.25">
      <c r="A41" s="123" t="s">
        <v>40</v>
      </c>
      <c r="B41" s="123" t="s">
        <v>36</v>
      </c>
      <c r="C41" s="123" t="s">
        <v>37</v>
      </c>
      <c r="D41" s="123" t="s">
        <v>38</v>
      </c>
      <c r="E41" s="123" t="s">
        <v>41</v>
      </c>
      <c r="F41" s="123" t="s">
        <v>124</v>
      </c>
      <c r="G41" s="123" t="s">
        <v>42</v>
      </c>
      <c r="H41" s="124">
        <v>8244.91</v>
      </c>
      <c r="I41" s="124"/>
      <c r="J41" s="124">
        <f t="shared" si="1"/>
        <v>8244.91</v>
      </c>
      <c r="K41" s="124">
        <v>10306.14</v>
      </c>
      <c r="L41" s="124"/>
      <c r="M41" s="124">
        <f t="shared" si="2"/>
        <v>10306.14</v>
      </c>
      <c r="N41" s="124">
        <v>12882.68</v>
      </c>
      <c r="O41" s="124"/>
      <c r="P41" s="124">
        <f t="shared" si="3"/>
        <v>12882.68</v>
      </c>
    </row>
    <row r="42" spans="1:16" ht="31.15" hidden="1" customHeight="1" x14ac:dyDescent="0.25">
      <c r="A42" s="123" t="s">
        <v>221</v>
      </c>
      <c r="B42" s="123" t="s">
        <v>36</v>
      </c>
      <c r="C42" s="123" t="s">
        <v>37</v>
      </c>
      <c r="D42" s="123" t="s">
        <v>38</v>
      </c>
      <c r="E42" s="123" t="s">
        <v>41</v>
      </c>
      <c r="F42" s="123" t="s">
        <v>222</v>
      </c>
      <c r="G42" s="123" t="s">
        <v>42</v>
      </c>
      <c r="H42" s="124">
        <v>0</v>
      </c>
      <c r="I42" s="124"/>
      <c r="J42" s="124">
        <f t="shared" si="1"/>
        <v>0</v>
      </c>
      <c r="K42" s="124">
        <v>0</v>
      </c>
      <c r="L42" s="124"/>
      <c r="M42" s="124">
        <f t="shared" si="2"/>
        <v>0</v>
      </c>
      <c r="N42" s="124">
        <v>0</v>
      </c>
      <c r="O42" s="124"/>
      <c r="P42" s="124">
        <f t="shared" si="3"/>
        <v>0</v>
      </c>
    </row>
    <row r="43" spans="1:16" ht="31.15" customHeight="1" x14ac:dyDescent="0.25">
      <c r="A43" s="123" t="s">
        <v>132</v>
      </c>
      <c r="B43" s="123" t="s">
        <v>36</v>
      </c>
      <c r="C43" s="123" t="s">
        <v>37</v>
      </c>
      <c r="D43" s="123" t="s">
        <v>38</v>
      </c>
      <c r="E43" s="123" t="s">
        <v>41</v>
      </c>
      <c r="F43" s="123" t="s">
        <v>131</v>
      </c>
      <c r="G43" s="123" t="s">
        <v>42</v>
      </c>
      <c r="H43" s="124">
        <v>18216.900000000001</v>
      </c>
      <c r="I43" s="124"/>
      <c r="J43" s="124">
        <f>H43+I43</f>
        <v>18216.900000000001</v>
      </c>
      <c r="K43" s="124">
        <v>22771.13</v>
      </c>
      <c r="L43" s="124"/>
      <c r="M43" s="124">
        <f>K43+L43</f>
        <v>22771.13</v>
      </c>
      <c r="N43" s="124">
        <v>28463.91</v>
      </c>
      <c r="O43" s="124"/>
      <c r="P43" s="124">
        <f>N43+O43</f>
        <v>28463.91</v>
      </c>
    </row>
    <row r="44" spans="1:16" ht="31.15" customHeight="1" x14ac:dyDescent="0.25">
      <c r="A44" s="123" t="s">
        <v>95</v>
      </c>
      <c r="B44" s="123" t="s">
        <v>36</v>
      </c>
      <c r="C44" s="123" t="s">
        <v>37</v>
      </c>
      <c r="D44" s="123" t="s">
        <v>38</v>
      </c>
      <c r="E44" s="123" t="s">
        <v>41</v>
      </c>
      <c r="F44" s="123" t="s">
        <v>89</v>
      </c>
      <c r="G44" s="123" t="s">
        <v>42</v>
      </c>
      <c r="H44" s="124">
        <v>32551.14</v>
      </c>
      <c r="I44" s="124"/>
      <c r="J44" s="124">
        <f t="shared" si="1"/>
        <v>32551.14</v>
      </c>
      <c r="K44" s="124">
        <v>36620.03</v>
      </c>
      <c r="L44" s="124"/>
      <c r="M44" s="124">
        <f t="shared" si="2"/>
        <v>36620.03</v>
      </c>
      <c r="N44" s="124">
        <v>41197.54</v>
      </c>
      <c r="O44" s="124"/>
      <c r="P44" s="124">
        <f t="shared" si="3"/>
        <v>41197.54</v>
      </c>
    </row>
    <row r="45" spans="1:16" ht="31.15" hidden="1" customHeight="1" x14ac:dyDescent="0.25">
      <c r="A45" s="123" t="s">
        <v>86</v>
      </c>
      <c r="B45" s="123" t="s">
        <v>36</v>
      </c>
      <c r="C45" s="123" t="s">
        <v>37</v>
      </c>
      <c r="D45" s="123" t="s">
        <v>38</v>
      </c>
      <c r="E45" s="123" t="s">
        <v>41</v>
      </c>
      <c r="F45" s="123" t="s">
        <v>85</v>
      </c>
      <c r="G45" s="123" t="s">
        <v>42</v>
      </c>
      <c r="H45" s="124">
        <v>0</v>
      </c>
      <c r="I45" s="124"/>
      <c r="J45" s="124">
        <f t="shared" si="1"/>
        <v>0</v>
      </c>
      <c r="K45" s="124">
        <v>0</v>
      </c>
      <c r="L45" s="124"/>
      <c r="M45" s="124">
        <f t="shared" si="2"/>
        <v>0</v>
      </c>
      <c r="N45" s="124">
        <v>0</v>
      </c>
      <c r="O45" s="124"/>
      <c r="P45" s="124">
        <f t="shared" si="3"/>
        <v>0</v>
      </c>
    </row>
    <row r="46" spans="1:16" ht="31.15" customHeight="1" x14ac:dyDescent="0.25">
      <c r="A46" s="123" t="s">
        <v>51</v>
      </c>
      <c r="B46" s="123" t="s">
        <v>36</v>
      </c>
      <c r="C46" s="123" t="s">
        <v>37</v>
      </c>
      <c r="D46" s="123" t="s">
        <v>38</v>
      </c>
      <c r="E46" s="123" t="s">
        <v>41</v>
      </c>
      <c r="F46" s="123" t="s">
        <v>52</v>
      </c>
      <c r="G46" s="123" t="s">
        <v>42</v>
      </c>
      <c r="H46" s="124">
        <v>31712.06</v>
      </c>
      <c r="I46" s="124"/>
      <c r="J46" s="124">
        <f t="shared" si="1"/>
        <v>31712.06</v>
      </c>
      <c r="K46" s="124">
        <v>31712.06</v>
      </c>
      <c r="L46" s="124"/>
      <c r="M46" s="124">
        <f t="shared" si="2"/>
        <v>31712.06</v>
      </c>
      <c r="N46" s="124">
        <v>31712.06</v>
      </c>
      <c r="O46" s="124"/>
      <c r="P46" s="124">
        <f t="shared" si="3"/>
        <v>31712.06</v>
      </c>
    </row>
    <row r="47" spans="1:16" ht="31.15" customHeight="1" x14ac:dyDescent="0.25">
      <c r="A47" s="123" t="s">
        <v>53</v>
      </c>
      <c r="B47" s="123" t="s">
        <v>36</v>
      </c>
      <c r="C47" s="123" t="s">
        <v>37</v>
      </c>
      <c r="D47" s="123" t="s">
        <v>38</v>
      </c>
      <c r="E47" s="123" t="s">
        <v>41</v>
      </c>
      <c r="F47" s="123" t="s">
        <v>54</v>
      </c>
      <c r="G47" s="123" t="s">
        <v>42</v>
      </c>
      <c r="H47" s="124">
        <v>142500</v>
      </c>
      <c r="I47" s="124"/>
      <c r="J47" s="124">
        <f t="shared" si="1"/>
        <v>142500</v>
      </c>
      <c r="K47" s="124">
        <v>142500</v>
      </c>
      <c r="L47" s="124"/>
      <c r="M47" s="124">
        <f t="shared" si="2"/>
        <v>142500</v>
      </c>
      <c r="N47" s="124">
        <v>142500</v>
      </c>
      <c r="O47" s="124"/>
      <c r="P47" s="124">
        <f t="shared" si="3"/>
        <v>142500</v>
      </c>
    </row>
    <row r="48" spans="1:16" ht="31.15" customHeight="1" x14ac:dyDescent="0.25">
      <c r="A48" s="123" t="s">
        <v>201</v>
      </c>
      <c r="B48" s="123" t="s">
        <v>36</v>
      </c>
      <c r="C48" s="123" t="s">
        <v>37</v>
      </c>
      <c r="D48" s="123" t="s">
        <v>38</v>
      </c>
      <c r="E48" s="123" t="s">
        <v>41</v>
      </c>
      <c r="F48" s="123" t="s">
        <v>200</v>
      </c>
      <c r="G48" s="123" t="s">
        <v>42</v>
      </c>
      <c r="H48" s="124">
        <v>0</v>
      </c>
      <c r="I48" s="124">
        <v>136479</v>
      </c>
      <c r="J48" s="124">
        <f t="shared" si="1"/>
        <v>136479</v>
      </c>
      <c r="K48" s="124">
        <v>0</v>
      </c>
      <c r="L48" s="124"/>
      <c r="M48" s="124">
        <f t="shared" si="2"/>
        <v>0</v>
      </c>
      <c r="N48" s="124">
        <v>0</v>
      </c>
      <c r="O48" s="124"/>
      <c r="P48" s="124">
        <f t="shared" si="3"/>
        <v>0</v>
      </c>
    </row>
    <row r="49" spans="1:16" ht="31.15" customHeight="1" x14ac:dyDescent="0.25">
      <c r="A49" s="123" t="s">
        <v>55</v>
      </c>
      <c r="B49" s="123" t="s">
        <v>36</v>
      </c>
      <c r="C49" s="123" t="s">
        <v>37</v>
      </c>
      <c r="D49" s="123" t="s">
        <v>38</v>
      </c>
      <c r="E49" s="123" t="s">
        <v>41</v>
      </c>
      <c r="F49" s="123" t="s">
        <v>56</v>
      </c>
      <c r="G49" s="123" t="s">
        <v>42</v>
      </c>
      <c r="H49" s="124">
        <v>110000</v>
      </c>
      <c r="I49" s="124"/>
      <c r="J49" s="124">
        <f t="shared" si="1"/>
        <v>110000</v>
      </c>
      <c r="K49" s="124">
        <v>100000</v>
      </c>
      <c r="L49" s="124"/>
      <c r="M49" s="124">
        <f t="shared" si="2"/>
        <v>100000</v>
      </c>
      <c r="N49" s="124">
        <v>100000</v>
      </c>
      <c r="O49" s="124"/>
      <c r="P49" s="124">
        <f t="shared" si="3"/>
        <v>100000</v>
      </c>
    </row>
    <row r="50" spans="1:16" ht="31.15" hidden="1" customHeight="1" x14ac:dyDescent="0.25">
      <c r="A50" s="123" t="s">
        <v>223</v>
      </c>
      <c r="B50" s="123" t="s">
        <v>36</v>
      </c>
      <c r="C50" s="123" t="s">
        <v>37</v>
      </c>
      <c r="D50" s="123" t="s">
        <v>38</v>
      </c>
      <c r="E50" s="123" t="s">
        <v>41</v>
      </c>
      <c r="F50" s="123">
        <v>226200</v>
      </c>
      <c r="G50" s="123" t="s">
        <v>42</v>
      </c>
      <c r="H50" s="124">
        <v>0</v>
      </c>
      <c r="I50" s="124"/>
      <c r="J50" s="124">
        <f>H50+I50</f>
        <v>0</v>
      </c>
      <c r="K50" s="124">
        <v>0</v>
      </c>
      <c r="L50" s="124"/>
      <c r="M50" s="124">
        <f>K50+L50</f>
        <v>0</v>
      </c>
      <c r="N50" s="124">
        <v>0</v>
      </c>
      <c r="O50" s="124"/>
      <c r="P50" s="124">
        <f>N50+O50</f>
        <v>0</v>
      </c>
    </row>
    <row r="51" spans="1:16" ht="31.15" customHeight="1" x14ac:dyDescent="0.25">
      <c r="A51" s="123" t="s">
        <v>57</v>
      </c>
      <c r="B51" s="123" t="s">
        <v>36</v>
      </c>
      <c r="C51" s="123" t="s">
        <v>37</v>
      </c>
      <c r="D51" s="123" t="s">
        <v>38</v>
      </c>
      <c r="E51" s="123" t="s">
        <v>41</v>
      </c>
      <c r="F51" s="123" t="s">
        <v>58</v>
      </c>
      <c r="G51" s="123" t="s">
        <v>42</v>
      </c>
      <c r="H51" s="124">
        <v>92240.85</v>
      </c>
      <c r="I51" s="124"/>
      <c r="J51" s="124">
        <f t="shared" si="1"/>
        <v>92240.85</v>
      </c>
      <c r="K51" s="124">
        <v>115301.06</v>
      </c>
      <c r="L51" s="124"/>
      <c r="M51" s="124">
        <f t="shared" si="2"/>
        <v>115301.06</v>
      </c>
      <c r="N51" s="124">
        <v>144126.32999999999</v>
      </c>
      <c r="O51" s="124"/>
      <c r="P51" s="124">
        <f t="shared" si="3"/>
        <v>144126.32999999999</v>
      </c>
    </row>
    <row r="52" spans="1:16" ht="31.15" hidden="1" customHeight="1" x14ac:dyDescent="0.25">
      <c r="A52" s="123" t="s">
        <v>105</v>
      </c>
      <c r="B52" s="123" t="s">
        <v>36</v>
      </c>
      <c r="C52" s="123" t="s">
        <v>37</v>
      </c>
      <c r="D52" s="123" t="s">
        <v>38</v>
      </c>
      <c r="E52" s="123" t="s">
        <v>41</v>
      </c>
      <c r="F52" s="123" t="s">
        <v>107</v>
      </c>
      <c r="G52" s="123" t="s">
        <v>42</v>
      </c>
      <c r="H52" s="124">
        <v>0</v>
      </c>
      <c r="I52" s="124"/>
      <c r="J52" s="124">
        <f t="shared" si="1"/>
        <v>0</v>
      </c>
      <c r="K52" s="124">
        <v>0</v>
      </c>
      <c r="L52" s="124"/>
      <c r="M52" s="124">
        <f t="shared" si="2"/>
        <v>0</v>
      </c>
      <c r="N52" s="124">
        <v>0</v>
      </c>
      <c r="O52" s="124"/>
      <c r="P52" s="124">
        <f t="shared" si="3"/>
        <v>0</v>
      </c>
    </row>
    <row r="53" spans="1:16" ht="31.15" hidden="1" customHeight="1" x14ac:dyDescent="0.25">
      <c r="A53" s="123" t="s">
        <v>61</v>
      </c>
      <c r="B53" s="123" t="s">
        <v>36</v>
      </c>
      <c r="C53" s="123" t="s">
        <v>37</v>
      </c>
      <c r="D53" s="123" t="s">
        <v>38</v>
      </c>
      <c r="E53" s="123" t="s">
        <v>41</v>
      </c>
      <c r="F53" s="123" t="s">
        <v>62</v>
      </c>
      <c r="G53" s="123" t="s">
        <v>42</v>
      </c>
      <c r="H53" s="124">
        <v>0</v>
      </c>
      <c r="I53" s="124"/>
      <c r="J53" s="124">
        <f t="shared" si="1"/>
        <v>0</v>
      </c>
      <c r="K53" s="124">
        <v>0</v>
      </c>
      <c r="L53" s="124"/>
      <c r="M53" s="124">
        <f t="shared" si="2"/>
        <v>0</v>
      </c>
      <c r="N53" s="124">
        <v>0</v>
      </c>
      <c r="O53" s="124"/>
      <c r="P53" s="124">
        <f t="shared" si="3"/>
        <v>0</v>
      </c>
    </row>
    <row r="54" spans="1:16" ht="31.15" customHeight="1" x14ac:dyDescent="0.25">
      <c r="A54" s="123" t="s">
        <v>55</v>
      </c>
      <c r="B54" s="123" t="s">
        <v>36</v>
      </c>
      <c r="C54" s="123" t="s">
        <v>37</v>
      </c>
      <c r="D54" s="123" t="s">
        <v>38</v>
      </c>
      <c r="E54" s="123" t="s">
        <v>41</v>
      </c>
      <c r="F54" s="123" t="s">
        <v>84</v>
      </c>
      <c r="G54" s="123" t="s">
        <v>42</v>
      </c>
      <c r="H54" s="124">
        <v>100000</v>
      </c>
      <c r="I54" s="124"/>
      <c r="J54" s="124">
        <f t="shared" si="1"/>
        <v>100000</v>
      </c>
      <c r="K54" s="124">
        <v>100000</v>
      </c>
      <c r="L54" s="124"/>
      <c r="M54" s="124">
        <f t="shared" si="2"/>
        <v>100000</v>
      </c>
      <c r="N54" s="124">
        <v>100000</v>
      </c>
      <c r="O54" s="124"/>
      <c r="P54" s="124">
        <f t="shared" si="3"/>
        <v>100000</v>
      </c>
    </row>
    <row r="55" spans="1:16" ht="31.15" hidden="1" customHeight="1" x14ac:dyDescent="0.25">
      <c r="A55" s="123" t="s">
        <v>75</v>
      </c>
      <c r="B55" s="123" t="s">
        <v>36</v>
      </c>
      <c r="C55" s="123" t="s">
        <v>37</v>
      </c>
      <c r="D55" s="123" t="s">
        <v>38</v>
      </c>
      <c r="E55" s="123" t="s">
        <v>41</v>
      </c>
      <c r="F55" s="123" t="s">
        <v>76</v>
      </c>
      <c r="G55" s="123" t="s">
        <v>42</v>
      </c>
      <c r="H55" s="124">
        <v>0</v>
      </c>
      <c r="I55" s="124"/>
      <c r="J55" s="124">
        <f t="shared" si="1"/>
        <v>0</v>
      </c>
      <c r="K55" s="124">
        <v>0</v>
      </c>
      <c r="L55" s="124"/>
      <c r="M55" s="124">
        <f t="shared" si="2"/>
        <v>0</v>
      </c>
      <c r="N55" s="124">
        <v>0</v>
      </c>
      <c r="O55" s="124"/>
      <c r="P55" s="124">
        <f t="shared" si="3"/>
        <v>0</v>
      </c>
    </row>
    <row r="56" spans="1:16" ht="31.15" hidden="1" customHeight="1" x14ac:dyDescent="0.25">
      <c r="A56" s="123" t="s">
        <v>77</v>
      </c>
      <c r="B56" s="123" t="s">
        <v>36</v>
      </c>
      <c r="C56" s="123" t="s">
        <v>37</v>
      </c>
      <c r="D56" s="123" t="s">
        <v>38</v>
      </c>
      <c r="E56" s="123" t="s">
        <v>41</v>
      </c>
      <c r="F56" s="123" t="s">
        <v>78</v>
      </c>
      <c r="G56" s="123" t="s">
        <v>42</v>
      </c>
      <c r="H56" s="124">
        <v>0</v>
      </c>
      <c r="I56" s="124"/>
      <c r="J56" s="124">
        <f t="shared" si="1"/>
        <v>0</v>
      </c>
      <c r="K56" s="124">
        <v>0</v>
      </c>
      <c r="L56" s="124"/>
      <c r="M56" s="124">
        <f t="shared" si="2"/>
        <v>0</v>
      </c>
      <c r="N56" s="124">
        <v>0</v>
      </c>
      <c r="O56" s="124"/>
      <c r="P56" s="124">
        <f t="shared" si="3"/>
        <v>0</v>
      </c>
    </row>
    <row r="57" spans="1:16" ht="31.15" customHeight="1" x14ac:dyDescent="0.25">
      <c r="A57" s="123" t="s">
        <v>128</v>
      </c>
      <c r="B57" s="123" t="s">
        <v>36</v>
      </c>
      <c r="C57" s="123" t="s">
        <v>37</v>
      </c>
      <c r="D57" s="123" t="s">
        <v>38</v>
      </c>
      <c r="E57" s="123" t="s">
        <v>41</v>
      </c>
      <c r="F57" s="123">
        <v>341000</v>
      </c>
      <c r="G57" s="123" t="s">
        <v>42</v>
      </c>
      <c r="H57" s="124">
        <v>12375</v>
      </c>
      <c r="I57" s="124"/>
      <c r="J57" s="124">
        <f>H57+I57</f>
        <v>12375</v>
      </c>
      <c r="K57" s="124">
        <v>15468.75</v>
      </c>
      <c r="L57" s="124"/>
      <c r="M57" s="124">
        <f>K57+L57</f>
        <v>15468.75</v>
      </c>
      <c r="N57" s="124">
        <v>19335.939999999999</v>
      </c>
      <c r="O57" s="124"/>
      <c r="P57" s="124">
        <f>N57+O57</f>
        <v>19335.939999999999</v>
      </c>
    </row>
    <row r="58" spans="1:16" ht="31.15" hidden="1" customHeight="1" x14ac:dyDescent="0.25">
      <c r="A58" s="123" t="s">
        <v>120</v>
      </c>
      <c r="B58" s="123" t="s">
        <v>36</v>
      </c>
      <c r="C58" s="123" t="s">
        <v>37</v>
      </c>
      <c r="D58" s="123" t="s">
        <v>38</v>
      </c>
      <c r="E58" s="123" t="s">
        <v>41</v>
      </c>
      <c r="F58" s="123" t="s">
        <v>121</v>
      </c>
      <c r="G58" s="123" t="s">
        <v>42</v>
      </c>
      <c r="H58" s="124">
        <v>0</v>
      </c>
      <c r="I58" s="124"/>
      <c r="J58" s="124">
        <f t="shared" si="1"/>
        <v>0</v>
      </c>
      <c r="K58" s="124">
        <v>0</v>
      </c>
      <c r="L58" s="124"/>
      <c r="M58" s="124">
        <f t="shared" si="2"/>
        <v>0</v>
      </c>
      <c r="N58" s="124">
        <v>0</v>
      </c>
      <c r="O58" s="124"/>
      <c r="P58" s="124">
        <f t="shared" si="3"/>
        <v>0</v>
      </c>
    </row>
    <row r="59" spans="1:16" ht="31.15" customHeight="1" x14ac:dyDescent="0.25">
      <c r="A59" s="123" t="s">
        <v>134</v>
      </c>
      <c r="B59" s="123" t="s">
        <v>36</v>
      </c>
      <c r="C59" s="123" t="s">
        <v>37</v>
      </c>
      <c r="D59" s="123" t="s">
        <v>38</v>
      </c>
      <c r="E59" s="123" t="s">
        <v>41</v>
      </c>
      <c r="F59" s="123">
        <v>345000</v>
      </c>
      <c r="G59" s="123" t="s">
        <v>42</v>
      </c>
      <c r="H59" s="124">
        <v>14200</v>
      </c>
      <c r="I59" s="124"/>
      <c r="J59" s="124">
        <f>H59+I59</f>
        <v>14200</v>
      </c>
      <c r="K59" s="124">
        <v>15760</v>
      </c>
      <c r="L59" s="124"/>
      <c r="M59" s="124">
        <f>K59+L59</f>
        <v>15760</v>
      </c>
      <c r="N59" s="124">
        <v>18064</v>
      </c>
      <c r="O59" s="124"/>
      <c r="P59" s="124">
        <f>N59+O59</f>
        <v>18064</v>
      </c>
    </row>
    <row r="60" spans="1:16" ht="31.15" customHeight="1" x14ac:dyDescent="0.25">
      <c r="A60" s="123" t="s">
        <v>96</v>
      </c>
      <c r="B60" s="123" t="s">
        <v>36</v>
      </c>
      <c r="C60" s="123" t="s">
        <v>37</v>
      </c>
      <c r="D60" s="123" t="s">
        <v>38</v>
      </c>
      <c r="E60" s="123" t="s">
        <v>41</v>
      </c>
      <c r="F60" s="123" t="s">
        <v>88</v>
      </c>
      <c r="G60" s="123" t="s">
        <v>42</v>
      </c>
      <c r="H60" s="124">
        <v>80000</v>
      </c>
      <c r="I60" s="124"/>
      <c r="J60" s="124">
        <f t="shared" si="1"/>
        <v>80000</v>
      </c>
      <c r="K60" s="124">
        <v>80000</v>
      </c>
      <c r="L60" s="124"/>
      <c r="M60" s="124">
        <f t="shared" si="2"/>
        <v>80000</v>
      </c>
      <c r="N60" s="124">
        <v>80000</v>
      </c>
      <c r="O60" s="124"/>
      <c r="P60" s="124">
        <f t="shared" si="3"/>
        <v>80000</v>
      </c>
    </row>
    <row r="61" spans="1:16" ht="31.15" hidden="1" customHeight="1" x14ac:dyDescent="0.25">
      <c r="A61" s="123" t="s">
        <v>97</v>
      </c>
      <c r="B61" s="123" t="s">
        <v>36</v>
      </c>
      <c r="C61" s="123" t="s">
        <v>37</v>
      </c>
      <c r="D61" s="123" t="s">
        <v>38</v>
      </c>
      <c r="E61" s="123" t="s">
        <v>41</v>
      </c>
      <c r="F61" s="123" t="s">
        <v>90</v>
      </c>
      <c r="G61" s="123" t="s">
        <v>42</v>
      </c>
      <c r="H61" s="124">
        <v>0</v>
      </c>
      <c r="I61" s="124"/>
      <c r="J61" s="124">
        <f t="shared" si="1"/>
        <v>0</v>
      </c>
      <c r="K61" s="124">
        <v>0</v>
      </c>
      <c r="L61" s="124"/>
      <c r="M61" s="124">
        <f t="shared" si="2"/>
        <v>0</v>
      </c>
      <c r="N61" s="124">
        <v>0</v>
      </c>
      <c r="O61" s="124"/>
      <c r="P61" s="124">
        <f t="shared" si="3"/>
        <v>0</v>
      </c>
    </row>
    <row r="62" spans="1:16" ht="31.15" customHeight="1" x14ac:dyDescent="0.25">
      <c r="A62" s="123" t="s">
        <v>43</v>
      </c>
      <c r="B62" s="123" t="s">
        <v>36</v>
      </c>
      <c r="C62" s="123" t="s">
        <v>37</v>
      </c>
      <c r="D62" s="123" t="s">
        <v>38</v>
      </c>
      <c r="E62" s="123" t="s">
        <v>130</v>
      </c>
      <c r="F62" s="123" t="s">
        <v>44</v>
      </c>
      <c r="G62" s="123" t="s">
        <v>42</v>
      </c>
      <c r="H62" s="124">
        <v>1994773.44</v>
      </c>
      <c r="I62" s="124"/>
      <c r="J62" s="124">
        <f t="shared" si="1"/>
        <v>1994773.44</v>
      </c>
      <c r="K62" s="124">
        <v>2244120.12</v>
      </c>
      <c r="L62" s="124"/>
      <c r="M62" s="124">
        <f t="shared" si="2"/>
        <v>2244120.12</v>
      </c>
      <c r="N62" s="124">
        <v>2524635.14</v>
      </c>
      <c r="O62" s="124"/>
      <c r="P62" s="124">
        <f t="shared" si="3"/>
        <v>2524635.14</v>
      </c>
    </row>
    <row r="63" spans="1:16" ht="31.15" customHeight="1" x14ac:dyDescent="0.25">
      <c r="A63" s="123" t="s">
        <v>45</v>
      </c>
      <c r="B63" s="123" t="s">
        <v>36</v>
      </c>
      <c r="C63" s="123" t="s">
        <v>37</v>
      </c>
      <c r="D63" s="123" t="s">
        <v>38</v>
      </c>
      <c r="E63" s="123" t="s">
        <v>130</v>
      </c>
      <c r="F63" s="123" t="s">
        <v>46</v>
      </c>
      <c r="G63" s="123" t="s">
        <v>42</v>
      </c>
      <c r="H63" s="124">
        <v>735965</v>
      </c>
      <c r="I63" s="124"/>
      <c r="J63" s="124">
        <f t="shared" si="1"/>
        <v>735965</v>
      </c>
      <c r="K63" s="124">
        <v>827960.63</v>
      </c>
      <c r="L63" s="124"/>
      <c r="M63" s="124">
        <f t="shared" si="2"/>
        <v>827960.63</v>
      </c>
      <c r="N63" s="124">
        <v>931455.7</v>
      </c>
      <c r="O63" s="124"/>
      <c r="P63" s="124">
        <f t="shared" si="3"/>
        <v>931455.7</v>
      </c>
    </row>
    <row r="64" spans="1:16" ht="31.15" customHeight="1" x14ac:dyDescent="0.25">
      <c r="A64" s="123" t="s">
        <v>47</v>
      </c>
      <c r="B64" s="123" t="s">
        <v>36</v>
      </c>
      <c r="C64" s="123" t="s">
        <v>37</v>
      </c>
      <c r="D64" s="123" t="s">
        <v>38</v>
      </c>
      <c r="E64" s="123">
        <v>247</v>
      </c>
      <c r="F64" s="123" t="s">
        <v>48</v>
      </c>
      <c r="G64" s="123" t="s">
        <v>42</v>
      </c>
      <c r="H64" s="124">
        <v>54731.040000000001</v>
      </c>
      <c r="I64" s="124"/>
      <c r="J64" s="124">
        <f t="shared" si="1"/>
        <v>54731.040000000001</v>
      </c>
      <c r="K64" s="124">
        <v>60410.18</v>
      </c>
      <c r="L64" s="124"/>
      <c r="M64" s="124">
        <f t="shared" si="2"/>
        <v>60410.18</v>
      </c>
      <c r="N64" s="124">
        <v>67961.45</v>
      </c>
      <c r="O64" s="124"/>
      <c r="P64" s="124">
        <f t="shared" si="3"/>
        <v>67961.45</v>
      </c>
    </row>
    <row r="65" spans="1:16" ht="31.15" customHeight="1" x14ac:dyDescent="0.25">
      <c r="A65" s="123" t="s">
        <v>49</v>
      </c>
      <c r="B65" s="123" t="s">
        <v>36</v>
      </c>
      <c r="C65" s="123" t="s">
        <v>37</v>
      </c>
      <c r="D65" s="123" t="s">
        <v>38</v>
      </c>
      <c r="E65" s="123">
        <v>247</v>
      </c>
      <c r="F65" s="123" t="s">
        <v>50</v>
      </c>
      <c r="G65" s="123" t="s">
        <v>42</v>
      </c>
      <c r="H65" s="124">
        <v>30169.62</v>
      </c>
      <c r="I65" s="124"/>
      <c r="J65" s="124">
        <f t="shared" si="1"/>
        <v>30169.62</v>
      </c>
      <c r="K65" s="124">
        <v>35103.06</v>
      </c>
      <c r="L65" s="124"/>
      <c r="M65" s="124">
        <f t="shared" si="2"/>
        <v>35103.06</v>
      </c>
      <c r="N65" s="124">
        <v>39490.94</v>
      </c>
      <c r="O65" s="124"/>
      <c r="P65" s="124">
        <f t="shared" si="3"/>
        <v>39490.94</v>
      </c>
    </row>
    <row r="66" spans="1:16" ht="31.15" hidden="1" customHeight="1" x14ac:dyDescent="0.25">
      <c r="A66" s="123" t="s">
        <v>108</v>
      </c>
      <c r="B66" s="123" t="s">
        <v>36</v>
      </c>
      <c r="C66" s="123" t="s">
        <v>37</v>
      </c>
      <c r="D66" s="123" t="s">
        <v>38</v>
      </c>
      <c r="E66" s="123" t="s">
        <v>112</v>
      </c>
      <c r="F66" s="123" t="s">
        <v>113</v>
      </c>
      <c r="G66" s="123">
        <v>1000</v>
      </c>
      <c r="H66" s="124">
        <v>0</v>
      </c>
      <c r="I66" s="124"/>
      <c r="J66" s="124">
        <f>H66+I66</f>
        <v>0</v>
      </c>
      <c r="K66" s="124">
        <v>0</v>
      </c>
      <c r="L66" s="124"/>
      <c r="M66" s="124">
        <v>0</v>
      </c>
      <c r="N66" s="124">
        <v>0</v>
      </c>
      <c r="O66" s="124"/>
      <c r="P66" s="124">
        <v>0</v>
      </c>
    </row>
    <row r="67" spans="1:16" ht="31.15" customHeight="1" x14ac:dyDescent="0.25">
      <c r="A67" s="123" t="s">
        <v>64</v>
      </c>
      <c r="B67" s="123" t="s">
        <v>36</v>
      </c>
      <c r="C67" s="123" t="s">
        <v>37</v>
      </c>
      <c r="D67" s="123" t="s">
        <v>38</v>
      </c>
      <c r="E67" s="123" t="s">
        <v>65</v>
      </c>
      <c r="F67" s="123" t="s">
        <v>66</v>
      </c>
      <c r="G67" s="123" t="s">
        <v>42</v>
      </c>
      <c r="H67" s="124">
        <v>8876</v>
      </c>
      <c r="I67" s="124"/>
      <c r="J67" s="124">
        <f t="shared" si="1"/>
        <v>8876</v>
      </c>
      <c r="K67" s="124">
        <v>8876</v>
      </c>
      <c r="L67" s="124"/>
      <c r="M67" s="124">
        <f t="shared" si="2"/>
        <v>8876</v>
      </c>
      <c r="N67" s="124">
        <v>8876</v>
      </c>
      <c r="O67" s="124"/>
      <c r="P67" s="124">
        <f t="shared" si="3"/>
        <v>8876</v>
      </c>
    </row>
    <row r="68" spans="1:16" ht="31.15" customHeight="1" x14ac:dyDescent="0.25">
      <c r="A68" s="123" t="s">
        <v>123</v>
      </c>
      <c r="B68" s="123" t="s">
        <v>36</v>
      </c>
      <c r="C68" s="123" t="s">
        <v>37</v>
      </c>
      <c r="D68" s="123" t="s">
        <v>38</v>
      </c>
      <c r="E68" s="123" t="s">
        <v>65</v>
      </c>
      <c r="F68" s="123" t="s">
        <v>67</v>
      </c>
      <c r="G68" s="123" t="s">
        <v>42</v>
      </c>
      <c r="H68" s="124">
        <v>27461</v>
      </c>
      <c r="I68" s="124"/>
      <c r="J68" s="124">
        <f t="shared" si="1"/>
        <v>27461</v>
      </c>
      <c r="K68" s="124">
        <v>27461</v>
      </c>
      <c r="L68" s="124"/>
      <c r="M68" s="124">
        <f t="shared" si="2"/>
        <v>27461</v>
      </c>
      <c r="N68" s="124">
        <v>27461</v>
      </c>
      <c r="O68" s="124"/>
      <c r="P68" s="124">
        <f t="shared" si="3"/>
        <v>27461</v>
      </c>
    </row>
    <row r="69" spans="1:16" ht="31.15" hidden="1" customHeight="1" x14ac:dyDescent="0.25">
      <c r="A69" s="123" t="s">
        <v>224</v>
      </c>
      <c r="B69" s="123" t="s">
        <v>36</v>
      </c>
      <c r="C69" s="123" t="s">
        <v>37</v>
      </c>
      <c r="D69" s="123" t="s">
        <v>38</v>
      </c>
      <c r="E69" s="123" t="s">
        <v>188</v>
      </c>
      <c r="F69" s="123">
        <v>292000</v>
      </c>
      <c r="G69" s="123" t="s">
        <v>42</v>
      </c>
      <c r="H69" s="124">
        <v>0</v>
      </c>
      <c r="I69" s="124"/>
      <c r="J69" s="124">
        <f>H69+I69</f>
        <v>0</v>
      </c>
      <c r="K69" s="124">
        <v>0</v>
      </c>
      <c r="L69" s="124"/>
      <c r="M69" s="124">
        <f>K69+L69</f>
        <v>0</v>
      </c>
      <c r="N69" s="124">
        <v>0</v>
      </c>
      <c r="O69" s="124"/>
      <c r="P69" s="124">
        <f>N69+O69</f>
        <v>0</v>
      </c>
    </row>
    <row r="70" spans="1:16" ht="31.15" hidden="1" customHeight="1" x14ac:dyDescent="0.25">
      <c r="A70" s="123" t="s">
        <v>225</v>
      </c>
      <c r="B70" s="123" t="s">
        <v>36</v>
      </c>
      <c r="C70" s="123" t="s">
        <v>37</v>
      </c>
      <c r="D70" s="123" t="s">
        <v>38</v>
      </c>
      <c r="E70" s="123" t="s">
        <v>188</v>
      </c>
      <c r="F70" s="123">
        <v>296100</v>
      </c>
      <c r="G70" s="123" t="s">
        <v>42</v>
      </c>
      <c r="H70" s="124">
        <v>0</v>
      </c>
      <c r="I70" s="124"/>
      <c r="J70" s="124">
        <f>H70+I70</f>
        <v>0</v>
      </c>
      <c r="K70" s="124">
        <v>0</v>
      </c>
      <c r="L70" s="124"/>
      <c r="M70" s="124">
        <f>K70+L70</f>
        <v>0</v>
      </c>
      <c r="N70" s="124">
        <v>0</v>
      </c>
      <c r="O70" s="124"/>
      <c r="P70" s="124">
        <f>N70+O70</f>
        <v>0</v>
      </c>
    </row>
    <row r="71" spans="1:16" ht="31.15" hidden="1" customHeight="1" x14ac:dyDescent="0.25">
      <c r="A71" s="123" t="s">
        <v>68</v>
      </c>
      <c r="B71" s="123" t="s">
        <v>36</v>
      </c>
      <c r="C71" s="123" t="s">
        <v>37</v>
      </c>
      <c r="D71" s="123" t="s">
        <v>38</v>
      </c>
      <c r="E71" s="123" t="s">
        <v>69</v>
      </c>
      <c r="F71" s="123">
        <v>291400</v>
      </c>
      <c r="G71" s="123" t="s">
        <v>42</v>
      </c>
      <c r="H71" s="124">
        <v>0</v>
      </c>
      <c r="I71" s="124"/>
      <c r="J71" s="124">
        <f t="shared" si="1"/>
        <v>0</v>
      </c>
      <c r="K71" s="124">
        <v>0</v>
      </c>
      <c r="L71" s="124"/>
      <c r="M71" s="124">
        <f t="shared" si="2"/>
        <v>0</v>
      </c>
      <c r="N71" s="124">
        <v>0</v>
      </c>
      <c r="O71" s="124"/>
      <c r="P71" s="124">
        <f t="shared" si="3"/>
        <v>0</v>
      </c>
    </row>
    <row r="72" spans="1:16" ht="31.15" hidden="1" customHeight="1" x14ac:dyDescent="0.25">
      <c r="A72" s="123" t="s">
        <v>226</v>
      </c>
      <c r="B72" s="123" t="s">
        <v>36</v>
      </c>
      <c r="C72" s="123" t="s">
        <v>37</v>
      </c>
      <c r="D72" s="123" t="s">
        <v>38</v>
      </c>
      <c r="E72" s="123" t="s">
        <v>187</v>
      </c>
      <c r="F72" s="123" t="s">
        <v>227</v>
      </c>
      <c r="G72" s="123" t="s">
        <v>42</v>
      </c>
      <c r="H72" s="124">
        <v>0</v>
      </c>
      <c r="I72" s="124"/>
      <c r="J72" s="124">
        <f t="shared" si="1"/>
        <v>0</v>
      </c>
      <c r="K72" s="124">
        <v>0</v>
      </c>
      <c r="L72" s="124"/>
      <c r="M72" s="124">
        <f t="shared" si="2"/>
        <v>0</v>
      </c>
      <c r="N72" s="124">
        <v>0</v>
      </c>
      <c r="O72" s="124"/>
      <c r="P72" s="124">
        <f t="shared" si="3"/>
        <v>0</v>
      </c>
    </row>
    <row r="73" spans="1:16" ht="31.15" hidden="1" customHeight="1" x14ac:dyDescent="0.25">
      <c r="A73" s="123" t="s">
        <v>228</v>
      </c>
      <c r="B73" s="123" t="s">
        <v>36</v>
      </c>
      <c r="C73" s="123" t="s">
        <v>37</v>
      </c>
      <c r="D73" s="123" t="s">
        <v>38</v>
      </c>
      <c r="E73" s="123" t="s">
        <v>188</v>
      </c>
      <c r="F73" s="123" t="s">
        <v>229</v>
      </c>
      <c r="G73" s="123" t="s">
        <v>42</v>
      </c>
      <c r="H73" s="124">
        <v>0</v>
      </c>
      <c r="I73" s="124"/>
      <c r="J73" s="124">
        <f t="shared" si="1"/>
        <v>0</v>
      </c>
      <c r="K73" s="124">
        <v>0</v>
      </c>
      <c r="L73" s="124"/>
      <c r="M73" s="124">
        <f t="shared" si="2"/>
        <v>0</v>
      </c>
      <c r="N73" s="124">
        <v>0</v>
      </c>
      <c r="O73" s="124"/>
      <c r="P73" s="124">
        <f t="shared" si="3"/>
        <v>0</v>
      </c>
    </row>
    <row r="74" spans="1:16" ht="31.15" hidden="1" customHeight="1" x14ac:dyDescent="0.25">
      <c r="A74" s="123" t="s">
        <v>230</v>
      </c>
      <c r="B74" s="123" t="s">
        <v>36</v>
      </c>
      <c r="C74" s="123" t="s">
        <v>37</v>
      </c>
      <c r="D74" s="123" t="s">
        <v>38</v>
      </c>
      <c r="E74" s="123" t="s">
        <v>65</v>
      </c>
      <c r="F74" s="123" t="s">
        <v>231</v>
      </c>
      <c r="G74" s="123" t="s">
        <v>42</v>
      </c>
      <c r="H74" s="124">
        <v>0</v>
      </c>
      <c r="I74" s="124"/>
      <c r="J74" s="124">
        <f t="shared" si="1"/>
        <v>0</v>
      </c>
      <c r="K74" s="124">
        <v>0</v>
      </c>
      <c r="L74" s="124"/>
      <c r="M74" s="124">
        <f t="shared" si="2"/>
        <v>0</v>
      </c>
      <c r="N74" s="124">
        <v>0</v>
      </c>
      <c r="O74" s="124"/>
      <c r="P74" s="124">
        <f t="shared" si="3"/>
        <v>0</v>
      </c>
    </row>
    <row r="75" spans="1:16" ht="31.15" hidden="1" customHeight="1" x14ac:dyDescent="0.25">
      <c r="A75" s="123" t="s">
        <v>55</v>
      </c>
      <c r="B75" s="123" t="s">
        <v>36</v>
      </c>
      <c r="C75" s="123" t="s">
        <v>37</v>
      </c>
      <c r="D75" s="123" t="s">
        <v>232</v>
      </c>
      <c r="E75" s="123" t="s">
        <v>41</v>
      </c>
      <c r="F75" s="123" t="s">
        <v>84</v>
      </c>
      <c r="G75" s="123" t="s">
        <v>42</v>
      </c>
      <c r="H75" s="124">
        <v>0</v>
      </c>
      <c r="I75" s="124"/>
      <c r="J75" s="124">
        <f t="shared" si="1"/>
        <v>0</v>
      </c>
      <c r="K75" s="124">
        <v>0</v>
      </c>
      <c r="L75" s="124"/>
      <c r="M75" s="124">
        <f t="shared" si="2"/>
        <v>0</v>
      </c>
      <c r="N75" s="124">
        <v>0</v>
      </c>
      <c r="O75" s="124"/>
      <c r="P75" s="124">
        <f t="shared" si="3"/>
        <v>0</v>
      </c>
    </row>
    <row r="76" spans="1:16" ht="31.15" hidden="1" customHeight="1" x14ac:dyDescent="0.25">
      <c r="A76" s="123" t="s">
        <v>35</v>
      </c>
      <c r="B76" s="123" t="s">
        <v>36</v>
      </c>
      <c r="C76" s="123" t="s">
        <v>37</v>
      </c>
      <c r="D76" s="123" t="s">
        <v>233</v>
      </c>
      <c r="E76" s="123">
        <v>111</v>
      </c>
      <c r="F76" s="123">
        <v>211000</v>
      </c>
      <c r="G76" s="123">
        <v>1000</v>
      </c>
      <c r="H76" s="124">
        <v>0</v>
      </c>
      <c r="I76" s="124"/>
      <c r="J76" s="124">
        <f t="shared" si="1"/>
        <v>0</v>
      </c>
      <c r="K76" s="124">
        <v>0</v>
      </c>
      <c r="L76" s="124"/>
      <c r="M76" s="124">
        <f t="shared" si="2"/>
        <v>0</v>
      </c>
      <c r="N76" s="124">
        <v>0</v>
      </c>
      <c r="O76" s="124"/>
      <c r="P76" s="124">
        <f t="shared" si="3"/>
        <v>0</v>
      </c>
    </row>
    <row r="77" spans="1:16" ht="31.15" hidden="1" customHeight="1" x14ac:dyDescent="0.25">
      <c r="A77" s="123" t="s">
        <v>39</v>
      </c>
      <c r="B77" s="123" t="s">
        <v>36</v>
      </c>
      <c r="C77" s="123" t="s">
        <v>37</v>
      </c>
      <c r="D77" s="123" t="s">
        <v>233</v>
      </c>
      <c r="E77" s="123">
        <v>119</v>
      </c>
      <c r="F77" s="123">
        <v>213000</v>
      </c>
      <c r="G77" s="123">
        <v>1000</v>
      </c>
      <c r="H77" s="124">
        <v>0</v>
      </c>
      <c r="I77" s="124"/>
      <c r="J77" s="124">
        <f t="shared" si="1"/>
        <v>0</v>
      </c>
      <c r="K77" s="124">
        <v>0</v>
      </c>
      <c r="L77" s="124"/>
      <c r="M77" s="124">
        <f t="shared" si="2"/>
        <v>0</v>
      </c>
      <c r="N77" s="124">
        <v>0</v>
      </c>
      <c r="O77" s="124"/>
      <c r="P77" s="124">
        <f t="shared" si="3"/>
        <v>0</v>
      </c>
    </row>
    <row r="78" spans="1:16" ht="31.15" customHeight="1" x14ac:dyDescent="0.25">
      <c r="A78" s="125" t="s">
        <v>99</v>
      </c>
      <c r="B78" s="126"/>
      <c r="C78" s="126"/>
      <c r="D78" s="126"/>
      <c r="E78" s="126"/>
      <c r="F78" s="126"/>
      <c r="G78" s="126"/>
      <c r="H78" s="127">
        <f t="shared" ref="H78:P78" si="4">SUM(H37:H77)</f>
        <v>4224467.1300000008</v>
      </c>
      <c r="I78" s="127">
        <f t="shared" si="4"/>
        <v>136479</v>
      </c>
      <c r="J78" s="127">
        <f t="shared" si="4"/>
        <v>4360946.1300000008</v>
      </c>
      <c r="K78" s="127">
        <f t="shared" si="4"/>
        <v>4604820.33</v>
      </c>
      <c r="L78" s="127">
        <f t="shared" si="4"/>
        <v>0</v>
      </c>
      <c r="M78" s="127">
        <f t="shared" si="4"/>
        <v>4604820.33</v>
      </c>
      <c r="N78" s="127">
        <f t="shared" si="4"/>
        <v>5048612.8600000013</v>
      </c>
      <c r="O78" s="127">
        <f t="shared" si="4"/>
        <v>0</v>
      </c>
      <c r="P78" s="127">
        <f t="shared" si="4"/>
        <v>5048612.8600000013</v>
      </c>
    </row>
    <row r="79" spans="1:16" ht="30" customHeight="1" x14ac:dyDescent="0.25">
      <c r="A79" s="194" t="s">
        <v>274</v>
      </c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6"/>
    </row>
    <row r="80" spans="1:16" ht="28.9" customHeight="1" x14ac:dyDescent="0.25">
      <c r="A80" s="123" t="s">
        <v>100</v>
      </c>
      <c r="B80" s="123" t="s">
        <v>36</v>
      </c>
      <c r="C80" s="123" t="s">
        <v>37</v>
      </c>
      <c r="D80" s="123" t="s">
        <v>275</v>
      </c>
      <c r="E80" s="123" t="s">
        <v>101</v>
      </c>
      <c r="F80" s="123" t="s">
        <v>102</v>
      </c>
      <c r="G80" s="128">
        <v>264272750000219</v>
      </c>
      <c r="H80" s="124">
        <v>18105088.199999999</v>
      </c>
      <c r="I80" s="124"/>
      <c r="J80" s="124">
        <f t="shared" ref="J80:J92" si="5">H80+I80</f>
        <v>18105088.199999999</v>
      </c>
      <c r="K80" s="124">
        <v>0</v>
      </c>
      <c r="L80" s="124"/>
      <c r="M80" s="124">
        <f t="shared" ref="M80:M92" si="6">K80+L80</f>
        <v>0</v>
      </c>
      <c r="N80" s="124">
        <v>0</v>
      </c>
      <c r="O80" s="124"/>
      <c r="P80" s="124">
        <f t="shared" ref="P80:P92" si="7">N80+O80</f>
        <v>0</v>
      </c>
    </row>
    <row r="81" spans="1:16" ht="31.15" customHeight="1" x14ac:dyDescent="0.25">
      <c r="A81" s="123" t="s">
        <v>122</v>
      </c>
      <c r="B81" s="123" t="s">
        <v>36</v>
      </c>
      <c r="C81" s="123" t="s">
        <v>37</v>
      </c>
      <c r="D81" s="123" t="s">
        <v>276</v>
      </c>
      <c r="E81" s="123" t="s">
        <v>101</v>
      </c>
      <c r="F81" s="123" t="s">
        <v>115</v>
      </c>
      <c r="G81" s="128">
        <v>264272750000219</v>
      </c>
      <c r="H81" s="124">
        <v>11370.51</v>
      </c>
      <c r="I81" s="124"/>
      <c r="J81" s="124">
        <f t="shared" si="5"/>
        <v>11370.51</v>
      </c>
      <c r="K81" s="124">
        <v>0</v>
      </c>
      <c r="L81" s="124"/>
      <c r="M81" s="124">
        <f t="shared" si="6"/>
        <v>0</v>
      </c>
      <c r="N81" s="124">
        <v>0</v>
      </c>
      <c r="O81" s="124"/>
      <c r="P81" s="124">
        <f t="shared" si="7"/>
        <v>0</v>
      </c>
    </row>
    <row r="82" spans="1:16" ht="27" customHeight="1" x14ac:dyDescent="0.25">
      <c r="A82" s="123" t="s">
        <v>39</v>
      </c>
      <c r="B82" s="123" t="s">
        <v>36</v>
      </c>
      <c r="C82" s="123" t="s">
        <v>37</v>
      </c>
      <c r="D82" s="138" t="s">
        <v>275</v>
      </c>
      <c r="E82" s="123" t="s">
        <v>103</v>
      </c>
      <c r="F82" s="123" t="s">
        <v>104</v>
      </c>
      <c r="G82" s="128">
        <v>264272750000219</v>
      </c>
      <c r="H82" s="124">
        <v>5471170.5300000003</v>
      </c>
      <c r="I82" s="124"/>
      <c r="J82" s="124">
        <f t="shared" si="5"/>
        <v>5471170.5300000003</v>
      </c>
      <c r="K82" s="124">
        <v>0</v>
      </c>
      <c r="L82" s="124"/>
      <c r="M82" s="124">
        <f t="shared" si="6"/>
        <v>0</v>
      </c>
      <c r="N82" s="124">
        <v>0</v>
      </c>
      <c r="O82" s="124"/>
      <c r="P82" s="124">
        <f t="shared" si="7"/>
        <v>0</v>
      </c>
    </row>
    <row r="83" spans="1:16" ht="24" hidden="1" customHeight="1" x14ac:dyDescent="0.25">
      <c r="A83" s="123" t="s">
        <v>73</v>
      </c>
      <c r="B83" s="123" t="s">
        <v>36</v>
      </c>
      <c r="C83" s="123" t="s">
        <v>37</v>
      </c>
      <c r="D83" s="123" t="s">
        <v>277</v>
      </c>
      <c r="E83" s="123" t="s">
        <v>41</v>
      </c>
      <c r="F83" s="123">
        <v>221200</v>
      </c>
      <c r="G83" s="128">
        <v>264272750000219</v>
      </c>
      <c r="H83" s="124">
        <v>0</v>
      </c>
      <c r="I83" s="124"/>
      <c r="J83" s="124">
        <f>H83+I83</f>
        <v>0</v>
      </c>
      <c r="K83" s="124">
        <v>0</v>
      </c>
      <c r="L83" s="124"/>
      <c r="M83" s="124">
        <f>K83+L83</f>
        <v>0</v>
      </c>
      <c r="N83" s="124">
        <v>0</v>
      </c>
      <c r="O83" s="124"/>
      <c r="P83" s="124">
        <f>N83+O83</f>
        <v>0</v>
      </c>
    </row>
    <row r="84" spans="1:16" ht="28.15" hidden="1" customHeight="1" x14ac:dyDescent="0.25">
      <c r="A84" s="123" t="s">
        <v>132</v>
      </c>
      <c r="B84" s="123" t="s">
        <v>36</v>
      </c>
      <c r="C84" s="123" t="s">
        <v>37</v>
      </c>
      <c r="D84" s="123" t="s">
        <v>278</v>
      </c>
      <c r="E84" s="123" t="s">
        <v>41</v>
      </c>
      <c r="F84" s="123" t="s">
        <v>131</v>
      </c>
      <c r="G84" s="128">
        <v>264272750000219</v>
      </c>
      <c r="H84" s="124">
        <v>0</v>
      </c>
      <c r="I84" s="124"/>
      <c r="J84" s="124">
        <f t="shared" si="5"/>
        <v>0</v>
      </c>
      <c r="K84" s="124">
        <v>0</v>
      </c>
      <c r="L84" s="124"/>
      <c r="M84" s="124">
        <f t="shared" si="6"/>
        <v>0</v>
      </c>
      <c r="N84" s="124">
        <v>0</v>
      </c>
      <c r="O84" s="124"/>
      <c r="P84" s="124">
        <f t="shared" si="7"/>
        <v>0</v>
      </c>
    </row>
    <row r="85" spans="1:16" ht="31.15" hidden="1" customHeight="1" x14ac:dyDescent="0.25">
      <c r="A85" s="123" t="s">
        <v>55</v>
      </c>
      <c r="B85" s="123" t="s">
        <v>36</v>
      </c>
      <c r="C85" s="123" t="s">
        <v>37</v>
      </c>
      <c r="D85" s="123" t="s">
        <v>279</v>
      </c>
      <c r="E85" s="123" t="s">
        <v>41</v>
      </c>
      <c r="F85" s="123" t="s">
        <v>84</v>
      </c>
      <c r="G85" s="128">
        <v>264272750000219</v>
      </c>
      <c r="H85" s="124">
        <v>0</v>
      </c>
      <c r="I85" s="124"/>
      <c r="J85" s="124">
        <f>H85+I85</f>
        <v>0</v>
      </c>
      <c r="K85" s="124">
        <v>0</v>
      </c>
      <c r="L85" s="124"/>
      <c r="M85" s="124">
        <f>K85+L85</f>
        <v>0</v>
      </c>
      <c r="N85" s="124">
        <v>0</v>
      </c>
      <c r="O85" s="124"/>
      <c r="P85" s="124">
        <f>N85+O85</f>
        <v>0</v>
      </c>
    </row>
    <row r="86" spans="1:16" ht="31.9" hidden="1" customHeight="1" x14ac:dyDescent="0.25">
      <c r="A86" s="123" t="s">
        <v>235</v>
      </c>
      <c r="B86" s="123" t="s">
        <v>36</v>
      </c>
      <c r="C86" s="123" t="s">
        <v>37</v>
      </c>
      <c r="D86" s="123" t="s">
        <v>280</v>
      </c>
      <c r="E86" s="123" t="s">
        <v>41</v>
      </c>
      <c r="F86" s="123" t="s">
        <v>76</v>
      </c>
      <c r="G86" s="128">
        <v>264272750000219</v>
      </c>
      <c r="H86" s="124">
        <v>0</v>
      </c>
      <c r="I86" s="124"/>
      <c r="J86" s="124">
        <f>H86+I86</f>
        <v>0</v>
      </c>
      <c r="K86" s="124">
        <v>0</v>
      </c>
      <c r="L86" s="124"/>
      <c r="M86" s="124">
        <f>K86+L86</f>
        <v>0</v>
      </c>
      <c r="N86" s="124">
        <v>0</v>
      </c>
      <c r="O86" s="124"/>
      <c r="P86" s="124">
        <f>N86+O86</f>
        <v>0</v>
      </c>
    </row>
    <row r="87" spans="1:16" ht="28.9" hidden="1" customHeight="1" x14ac:dyDescent="0.25">
      <c r="A87" s="123" t="s">
        <v>117</v>
      </c>
      <c r="B87" s="123" t="s">
        <v>36</v>
      </c>
      <c r="C87" s="123" t="s">
        <v>37</v>
      </c>
      <c r="D87" s="123" t="s">
        <v>281</v>
      </c>
      <c r="E87" s="123" t="s">
        <v>41</v>
      </c>
      <c r="F87" s="123" t="s">
        <v>116</v>
      </c>
      <c r="G87" s="128">
        <v>264272750000219</v>
      </c>
      <c r="H87" s="124">
        <v>0</v>
      </c>
      <c r="I87" s="124"/>
      <c r="J87" s="124">
        <f t="shared" si="5"/>
        <v>0</v>
      </c>
      <c r="K87" s="124">
        <v>0</v>
      </c>
      <c r="L87" s="124"/>
      <c r="M87" s="124">
        <f t="shared" si="6"/>
        <v>0</v>
      </c>
      <c r="N87" s="124">
        <v>0</v>
      </c>
      <c r="O87" s="124"/>
      <c r="P87" s="124">
        <f t="shared" si="7"/>
        <v>0</v>
      </c>
    </row>
    <row r="88" spans="1:16" ht="24" hidden="1" customHeight="1" x14ac:dyDescent="0.25">
      <c r="A88" s="123" t="s">
        <v>77</v>
      </c>
      <c r="B88" s="123" t="s">
        <v>36</v>
      </c>
      <c r="C88" s="123" t="s">
        <v>37</v>
      </c>
      <c r="D88" s="123" t="s">
        <v>282</v>
      </c>
      <c r="E88" s="123" t="s">
        <v>41</v>
      </c>
      <c r="F88" s="123" t="s">
        <v>78</v>
      </c>
      <c r="G88" s="128">
        <v>264272750000219</v>
      </c>
      <c r="H88" s="124">
        <v>0</v>
      </c>
      <c r="I88" s="124"/>
      <c r="J88" s="124">
        <f t="shared" si="5"/>
        <v>0</v>
      </c>
      <c r="K88" s="124">
        <v>0</v>
      </c>
      <c r="L88" s="124"/>
      <c r="M88" s="124">
        <f t="shared" si="6"/>
        <v>0</v>
      </c>
      <c r="N88" s="124">
        <v>0</v>
      </c>
      <c r="O88" s="124"/>
      <c r="P88" s="124">
        <f t="shared" si="7"/>
        <v>0</v>
      </c>
    </row>
    <row r="89" spans="1:16" ht="24" hidden="1" customHeight="1" x14ac:dyDescent="0.25">
      <c r="A89" s="123" t="s">
        <v>134</v>
      </c>
      <c r="B89" s="123" t="s">
        <v>36</v>
      </c>
      <c r="C89" s="123" t="s">
        <v>37</v>
      </c>
      <c r="D89" s="123" t="s">
        <v>283</v>
      </c>
      <c r="E89" s="123" t="s">
        <v>41</v>
      </c>
      <c r="F89" s="123" t="s">
        <v>133</v>
      </c>
      <c r="G89" s="128">
        <v>264272750000219</v>
      </c>
      <c r="H89" s="124">
        <v>0</v>
      </c>
      <c r="I89" s="124"/>
      <c r="J89" s="124">
        <f t="shared" si="5"/>
        <v>0</v>
      </c>
      <c r="K89" s="124"/>
      <c r="L89" s="124"/>
      <c r="M89" s="124">
        <f t="shared" si="6"/>
        <v>0</v>
      </c>
      <c r="N89" s="124"/>
      <c r="O89" s="124"/>
      <c r="P89" s="124">
        <f t="shared" si="7"/>
        <v>0</v>
      </c>
    </row>
    <row r="90" spans="1:16" ht="24" hidden="1" customHeight="1" x14ac:dyDescent="0.25">
      <c r="A90" s="123" t="s">
        <v>96</v>
      </c>
      <c r="B90" s="123" t="s">
        <v>36</v>
      </c>
      <c r="C90" s="123" t="s">
        <v>37</v>
      </c>
      <c r="D90" s="123" t="s">
        <v>284</v>
      </c>
      <c r="E90" s="123" t="s">
        <v>41</v>
      </c>
      <c r="F90" s="123" t="s">
        <v>88</v>
      </c>
      <c r="G90" s="128">
        <v>264272750000219</v>
      </c>
      <c r="H90" s="124">
        <v>0</v>
      </c>
      <c r="I90" s="124"/>
      <c r="J90" s="124">
        <f t="shared" si="5"/>
        <v>0</v>
      </c>
      <c r="K90" s="124">
        <v>0</v>
      </c>
      <c r="L90" s="124"/>
      <c r="M90" s="124">
        <f t="shared" si="6"/>
        <v>0</v>
      </c>
      <c r="N90" s="124">
        <v>0</v>
      </c>
      <c r="O90" s="124"/>
      <c r="P90" s="124">
        <f t="shared" si="7"/>
        <v>0</v>
      </c>
    </row>
    <row r="91" spans="1:16" ht="28.9" hidden="1" customHeight="1" x14ac:dyDescent="0.25">
      <c r="A91" s="123" t="s">
        <v>236</v>
      </c>
      <c r="B91" s="123" t="s">
        <v>36</v>
      </c>
      <c r="C91" s="123" t="s">
        <v>37</v>
      </c>
      <c r="D91" s="123" t="s">
        <v>285</v>
      </c>
      <c r="E91" s="123" t="s">
        <v>41</v>
      </c>
      <c r="F91" s="123" t="s">
        <v>90</v>
      </c>
      <c r="G91" s="128">
        <v>264272750000219</v>
      </c>
      <c r="H91" s="124">
        <v>0</v>
      </c>
      <c r="I91" s="124"/>
      <c r="J91" s="124">
        <f t="shared" si="5"/>
        <v>0</v>
      </c>
      <c r="K91" s="124">
        <v>0</v>
      </c>
      <c r="L91" s="124"/>
      <c r="M91" s="124">
        <f t="shared" si="6"/>
        <v>0</v>
      </c>
      <c r="N91" s="124">
        <v>0</v>
      </c>
      <c r="O91" s="124"/>
      <c r="P91" s="124">
        <f t="shared" si="7"/>
        <v>0</v>
      </c>
    </row>
    <row r="92" spans="1:16" ht="28.9" hidden="1" customHeight="1" x14ac:dyDescent="0.25">
      <c r="A92" s="123" t="s">
        <v>105</v>
      </c>
      <c r="B92" s="123" t="s">
        <v>36</v>
      </c>
      <c r="C92" s="123" t="s">
        <v>106</v>
      </c>
      <c r="D92" s="123" t="s">
        <v>286</v>
      </c>
      <c r="E92" s="123">
        <v>244</v>
      </c>
      <c r="F92" s="123" t="s">
        <v>107</v>
      </c>
      <c r="G92" s="128">
        <v>264272750000219</v>
      </c>
      <c r="H92" s="124">
        <v>0</v>
      </c>
      <c r="I92" s="124"/>
      <c r="J92" s="124">
        <f t="shared" si="5"/>
        <v>0</v>
      </c>
      <c r="K92" s="124">
        <v>0</v>
      </c>
      <c r="L92" s="124"/>
      <c r="M92" s="124">
        <f t="shared" si="6"/>
        <v>0</v>
      </c>
      <c r="N92" s="124">
        <v>0</v>
      </c>
      <c r="O92" s="124"/>
      <c r="P92" s="124">
        <f t="shared" si="7"/>
        <v>0</v>
      </c>
    </row>
    <row r="93" spans="1:16" ht="24" customHeight="1" x14ac:dyDescent="0.25">
      <c r="A93" s="125" t="s">
        <v>287</v>
      </c>
      <c r="B93" s="126"/>
      <c r="C93" s="126"/>
      <c r="D93" s="126"/>
      <c r="E93" s="126"/>
      <c r="F93" s="126"/>
      <c r="G93" s="126"/>
      <c r="H93" s="127">
        <f t="shared" ref="H93:P93" si="8">SUM(H80:H92)</f>
        <v>23587629.240000002</v>
      </c>
      <c r="I93" s="127">
        <f t="shared" si="8"/>
        <v>0</v>
      </c>
      <c r="J93" s="127">
        <f t="shared" si="8"/>
        <v>23587629.240000002</v>
      </c>
      <c r="K93" s="127">
        <f t="shared" si="8"/>
        <v>0</v>
      </c>
      <c r="L93" s="127">
        <f t="shared" si="8"/>
        <v>0</v>
      </c>
      <c r="M93" s="127">
        <f t="shared" si="8"/>
        <v>0</v>
      </c>
      <c r="N93" s="127">
        <f t="shared" si="8"/>
        <v>0</v>
      </c>
      <c r="O93" s="127">
        <f t="shared" si="8"/>
        <v>0</v>
      </c>
      <c r="P93" s="127">
        <f t="shared" si="8"/>
        <v>0</v>
      </c>
    </row>
    <row r="94" spans="1:16" ht="25.9" customHeight="1" x14ac:dyDescent="0.25">
      <c r="A94" s="194" t="s">
        <v>305</v>
      </c>
      <c r="B94" s="195"/>
      <c r="C94" s="195"/>
      <c r="D94" s="195"/>
      <c r="E94" s="195"/>
      <c r="F94" s="195"/>
      <c r="G94" s="195"/>
      <c r="H94" s="195"/>
      <c r="I94" s="195"/>
      <c r="J94" s="195"/>
      <c r="K94" s="195"/>
      <c r="L94" s="195"/>
      <c r="M94" s="195"/>
      <c r="N94" s="195"/>
      <c r="O94" s="195"/>
      <c r="P94" s="196"/>
    </row>
    <row r="95" spans="1:16" ht="28.15" customHeight="1" x14ac:dyDescent="0.25">
      <c r="A95" s="123" t="s">
        <v>100</v>
      </c>
      <c r="B95" s="123" t="s">
        <v>36</v>
      </c>
      <c r="C95" s="123" t="s">
        <v>37</v>
      </c>
      <c r="D95" s="123" t="s">
        <v>180</v>
      </c>
      <c r="E95" s="123" t="s">
        <v>101</v>
      </c>
      <c r="F95" s="123" t="s">
        <v>102</v>
      </c>
      <c r="G95" s="128" t="s">
        <v>306</v>
      </c>
      <c r="H95" s="124">
        <v>268223.28000000003</v>
      </c>
      <c r="I95" s="124"/>
      <c r="J95" s="124">
        <f>H95+I95</f>
        <v>268223.28000000003</v>
      </c>
      <c r="K95" s="124">
        <v>0</v>
      </c>
      <c r="L95" s="124"/>
      <c r="M95" s="124">
        <f>K95+L95</f>
        <v>0</v>
      </c>
      <c r="N95" s="124">
        <v>0</v>
      </c>
      <c r="O95" s="124"/>
      <c r="P95" s="124">
        <f>N95+O95</f>
        <v>0</v>
      </c>
    </row>
    <row r="96" spans="1:16" ht="28.15" customHeight="1" x14ac:dyDescent="0.25">
      <c r="A96" s="123" t="s">
        <v>39</v>
      </c>
      <c r="B96" s="123" t="s">
        <v>36</v>
      </c>
      <c r="C96" s="123" t="s">
        <v>37</v>
      </c>
      <c r="D96" s="123" t="s">
        <v>180</v>
      </c>
      <c r="E96" s="123" t="s">
        <v>103</v>
      </c>
      <c r="F96" s="123" t="s">
        <v>104</v>
      </c>
      <c r="G96" s="128" t="s">
        <v>306</v>
      </c>
      <c r="H96" s="124">
        <v>81003.429999999993</v>
      </c>
      <c r="I96" s="124"/>
      <c r="J96" s="124">
        <f>H96+I96</f>
        <v>81003.429999999993</v>
      </c>
      <c r="K96" s="124">
        <v>0</v>
      </c>
      <c r="L96" s="124"/>
      <c r="M96" s="124">
        <f>K96+L96</f>
        <v>0</v>
      </c>
      <c r="N96" s="124">
        <v>0</v>
      </c>
      <c r="O96" s="124"/>
      <c r="P96" s="124">
        <f>N96+O96</f>
        <v>0</v>
      </c>
    </row>
    <row r="97" spans="1:16" ht="27" customHeight="1" x14ac:dyDescent="0.25">
      <c r="A97" s="125" t="s">
        <v>304</v>
      </c>
      <c r="B97" s="126"/>
      <c r="C97" s="126"/>
      <c r="D97" s="126"/>
      <c r="E97" s="126"/>
      <c r="F97" s="126"/>
      <c r="G97" s="126"/>
      <c r="H97" s="127">
        <f t="shared" ref="H97:P97" si="9">SUM(H95:H96)</f>
        <v>349226.71</v>
      </c>
      <c r="I97" s="127">
        <f t="shared" si="9"/>
        <v>0</v>
      </c>
      <c r="J97" s="127">
        <f t="shared" si="9"/>
        <v>349226.71</v>
      </c>
      <c r="K97" s="127">
        <f t="shared" si="9"/>
        <v>0</v>
      </c>
      <c r="L97" s="127">
        <f t="shared" si="9"/>
        <v>0</v>
      </c>
      <c r="M97" s="127">
        <f t="shared" si="9"/>
        <v>0</v>
      </c>
      <c r="N97" s="127">
        <f t="shared" si="9"/>
        <v>0</v>
      </c>
      <c r="O97" s="127">
        <f t="shared" si="9"/>
        <v>0</v>
      </c>
      <c r="P97" s="127">
        <f t="shared" si="9"/>
        <v>0</v>
      </c>
    </row>
    <row r="98" spans="1:16" ht="30" customHeight="1" x14ac:dyDescent="0.25">
      <c r="A98" s="194" t="s">
        <v>323</v>
      </c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6"/>
    </row>
    <row r="99" spans="1:16" ht="28.15" customHeight="1" x14ac:dyDescent="0.25">
      <c r="A99" s="123" t="s">
        <v>100</v>
      </c>
      <c r="B99" s="123" t="s">
        <v>36</v>
      </c>
      <c r="C99" s="123" t="s">
        <v>37</v>
      </c>
      <c r="D99" s="123" t="s">
        <v>184</v>
      </c>
      <c r="E99" s="123" t="s">
        <v>101</v>
      </c>
      <c r="F99" s="123" t="s">
        <v>102</v>
      </c>
      <c r="G99" s="128" t="s">
        <v>322</v>
      </c>
      <c r="H99" s="124">
        <v>99000</v>
      </c>
      <c r="I99" s="139"/>
      <c r="J99" s="124">
        <f>H99+I99</f>
        <v>99000</v>
      </c>
      <c r="K99" s="124">
        <v>0</v>
      </c>
      <c r="L99" s="124"/>
      <c r="M99" s="124">
        <f>K99+L99</f>
        <v>0</v>
      </c>
      <c r="N99" s="124">
        <v>0</v>
      </c>
      <c r="O99" s="124"/>
      <c r="P99" s="124">
        <f>N99+O99</f>
        <v>0</v>
      </c>
    </row>
    <row r="100" spans="1:16" ht="28.15" customHeight="1" x14ac:dyDescent="0.25">
      <c r="A100" s="123" t="s">
        <v>39</v>
      </c>
      <c r="B100" s="123" t="s">
        <v>36</v>
      </c>
      <c r="C100" s="123" t="s">
        <v>37</v>
      </c>
      <c r="D100" s="123" t="s">
        <v>184</v>
      </c>
      <c r="E100" s="123" t="s">
        <v>103</v>
      </c>
      <c r="F100" s="123" t="s">
        <v>104</v>
      </c>
      <c r="G100" s="128" t="s">
        <v>322</v>
      </c>
      <c r="H100" s="124">
        <v>29898</v>
      </c>
      <c r="I100" s="139"/>
      <c r="J100" s="124">
        <f>H100+I100</f>
        <v>29898</v>
      </c>
      <c r="K100" s="124">
        <v>0</v>
      </c>
      <c r="L100" s="124"/>
      <c r="M100" s="124">
        <f>K100+L100</f>
        <v>0</v>
      </c>
      <c r="N100" s="124">
        <v>0</v>
      </c>
      <c r="O100" s="124"/>
      <c r="P100" s="124">
        <f>N100+O100</f>
        <v>0</v>
      </c>
    </row>
    <row r="101" spans="1:16" ht="27" customHeight="1" x14ac:dyDescent="0.25">
      <c r="A101" s="125" t="s">
        <v>324</v>
      </c>
      <c r="B101" s="126"/>
      <c r="C101" s="126"/>
      <c r="D101" s="126"/>
      <c r="E101" s="126"/>
      <c r="F101" s="126"/>
      <c r="G101" s="126"/>
      <c r="H101" s="127">
        <f t="shared" ref="H101:P101" si="10">SUM(H99:H100)</f>
        <v>128898</v>
      </c>
      <c r="I101" s="127">
        <f t="shared" si="10"/>
        <v>0</v>
      </c>
      <c r="J101" s="127">
        <f t="shared" si="10"/>
        <v>128898</v>
      </c>
      <c r="K101" s="127">
        <f t="shared" si="10"/>
        <v>0</v>
      </c>
      <c r="L101" s="127">
        <f t="shared" si="10"/>
        <v>0</v>
      </c>
      <c r="M101" s="127">
        <f t="shared" si="10"/>
        <v>0</v>
      </c>
      <c r="N101" s="127">
        <f t="shared" si="10"/>
        <v>0</v>
      </c>
      <c r="O101" s="127">
        <f t="shared" si="10"/>
        <v>0</v>
      </c>
      <c r="P101" s="127">
        <f t="shared" si="10"/>
        <v>0</v>
      </c>
    </row>
    <row r="102" spans="1:16" ht="31.15" customHeight="1" x14ac:dyDescent="0.25">
      <c r="A102" s="194" t="s">
        <v>319</v>
      </c>
      <c r="B102" s="195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196"/>
    </row>
    <row r="103" spans="1:16" ht="31.15" customHeight="1" x14ac:dyDescent="0.25">
      <c r="A103" s="123" t="s">
        <v>100</v>
      </c>
      <c r="B103" s="123" t="s">
        <v>36</v>
      </c>
      <c r="C103" s="123" t="s">
        <v>37</v>
      </c>
      <c r="D103" s="123" t="s">
        <v>178</v>
      </c>
      <c r="E103" s="123" t="s">
        <v>101</v>
      </c>
      <c r="F103" s="123" t="s">
        <v>102</v>
      </c>
      <c r="G103" s="123" t="s">
        <v>320</v>
      </c>
      <c r="H103" s="124">
        <v>2178000</v>
      </c>
      <c r="I103" s="139"/>
      <c r="J103" s="124">
        <f>H103+I103</f>
        <v>2178000</v>
      </c>
      <c r="K103" s="124">
        <v>0</v>
      </c>
      <c r="L103" s="124"/>
      <c r="M103" s="124">
        <f>K103+L103</f>
        <v>0</v>
      </c>
      <c r="N103" s="124">
        <v>0</v>
      </c>
      <c r="O103" s="124"/>
      <c r="P103" s="124">
        <f>N103+O103</f>
        <v>0</v>
      </c>
    </row>
    <row r="104" spans="1:16" ht="31.15" customHeight="1" x14ac:dyDescent="0.25">
      <c r="A104" s="123" t="s">
        <v>39</v>
      </c>
      <c r="B104" s="123" t="s">
        <v>36</v>
      </c>
      <c r="C104" s="123" t="s">
        <v>37</v>
      </c>
      <c r="D104" s="123" t="s">
        <v>178</v>
      </c>
      <c r="E104" s="123" t="s">
        <v>103</v>
      </c>
      <c r="F104" s="123" t="s">
        <v>104</v>
      </c>
      <c r="G104" s="123" t="s">
        <v>320</v>
      </c>
      <c r="H104" s="124">
        <v>657756</v>
      </c>
      <c r="I104" s="139"/>
      <c r="J104" s="124">
        <f>H104+I104</f>
        <v>657756</v>
      </c>
      <c r="K104" s="124">
        <v>0</v>
      </c>
      <c r="L104" s="124"/>
      <c r="M104" s="124">
        <f>K104+L104</f>
        <v>0</v>
      </c>
      <c r="N104" s="124">
        <v>0</v>
      </c>
      <c r="O104" s="124"/>
      <c r="P104" s="124">
        <f>N104+O104</f>
        <v>0</v>
      </c>
    </row>
    <row r="105" spans="1:16" ht="31.15" customHeight="1" x14ac:dyDescent="0.25">
      <c r="A105" s="125" t="s">
        <v>321</v>
      </c>
      <c r="B105" s="125"/>
      <c r="C105" s="125"/>
      <c r="D105" s="125"/>
      <c r="E105" s="125"/>
      <c r="F105" s="125"/>
      <c r="G105" s="125"/>
      <c r="H105" s="127">
        <f t="shared" ref="H105:P105" si="11">SUM(H103:H104)</f>
        <v>2835756</v>
      </c>
      <c r="I105" s="127">
        <f t="shared" si="11"/>
        <v>0</v>
      </c>
      <c r="J105" s="127">
        <f t="shared" si="11"/>
        <v>2835756</v>
      </c>
      <c r="K105" s="127">
        <f t="shared" si="11"/>
        <v>0</v>
      </c>
      <c r="L105" s="127">
        <f t="shared" si="11"/>
        <v>0</v>
      </c>
      <c r="M105" s="127">
        <f t="shared" si="11"/>
        <v>0</v>
      </c>
      <c r="N105" s="127">
        <f t="shared" si="11"/>
        <v>0</v>
      </c>
      <c r="O105" s="127">
        <f t="shared" si="11"/>
        <v>0</v>
      </c>
      <c r="P105" s="127">
        <f t="shared" si="11"/>
        <v>0</v>
      </c>
    </row>
    <row r="106" spans="1:16" ht="30" customHeight="1" x14ac:dyDescent="0.25">
      <c r="A106" s="194" t="s">
        <v>294</v>
      </c>
      <c r="B106" s="195"/>
      <c r="C106" s="195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6"/>
    </row>
    <row r="107" spans="1:16" ht="28.15" customHeight="1" x14ac:dyDescent="0.25">
      <c r="A107" s="123" t="s">
        <v>108</v>
      </c>
      <c r="B107" s="123" t="s">
        <v>36</v>
      </c>
      <c r="C107" s="123" t="s">
        <v>37</v>
      </c>
      <c r="D107" s="123" t="s">
        <v>295</v>
      </c>
      <c r="E107" s="123" t="s">
        <v>112</v>
      </c>
      <c r="F107" s="123" t="s">
        <v>113</v>
      </c>
      <c r="G107" s="138" t="s">
        <v>297</v>
      </c>
      <c r="H107" s="124">
        <v>200000</v>
      </c>
      <c r="I107" s="124"/>
      <c r="J107" s="124">
        <f>H107+I107</f>
        <v>200000</v>
      </c>
      <c r="K107" s="124">
        <v>0</v>
      </c>
      <c r="L107" s="124"/>
      <c r="M107" s="124">
        <f>K107+L107</f>
        <v>0</v>
      </c>
      <c r="N107" s="124">
        <v>0</v>
      </c>
      <c r="O107" s="124"/>
      <c r="P107" s="124">
        <f>N107+O107</f>
        <v>0</v>
      </c>
    </row>
    <row r="108" spans="1:16" ht="24" customHeight="1" x14ac:dyDescent="0.25">
      <c r="A108" s="125" t="s">
        <v>296</v>
      </c>
      <c r="B108" s="126"/>
      <c r="C108" s="126"/>
      <c r="D108" s="126"/>
      <c r="E108" s="126"/>
      <c r="F108" s="126"/>
      <c r="G108" s="126"/>
      <c r="H108" s="127">
        <f t="shared" ref="H108:P108" si="12">SUM(H107:H107)</f>
        <v>200000</v>
      </c>
      <c r="I108" s="127">
        <f t="shared" si="12"/>
        <v>0</v>
      </c>
      <c r="J108" s="127">
        <f t="shared" si="12"/>
        <v>200000</v>
      </c>
      <c r="K108" s="127">
        <f t="shared" si="12"/>
        <v>0</v>
      </c>
      <c r="L108" s="127">
        <f t="shared" si="12"/>
        <v>0</v>
      </c>
      <c r="M108" s="127">
        <f t="shared" si="12"/>
        <v>0</v>
      </c>
      <c r="N108" s="127">
        <f t="shared" si="12"/>
        <v>0</v>
      </c>
      <c r="O108" s="127">
        <f t="shared" si="12"/>
        <v>0</v>
      </c>
      <c r="P108" s="127">
        <f t="shared" si="12"/>
        <v>0</v>
      </c>
    </row>
    <row r="109" spans="1:16" ht="29.45" customHeight="1" x14ac:dyDescent="0.25">
      <c r="A109" s="194" t="s">
        <v>315</v>
      </c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6"/>
    </row>
    <row r="110" spans="1:16" ht="31.15" hidden="1" customHeight="1" x14ac:dyDescent="0.25">
      <c r="A110" s="123" t="s">
        <v>108</v>
      </c>
      <c r="B110" s="123" t="s">
        <v>109</v>
      </c>
      <c r="C110" s="123" t="s">
        <v>139</v>
      </c>
      <c r="D110" s="123" t="s">
        <v>140</v>
      </c>
      <c r="E110" s="123" t="s">
        <v>112</v>
      </c>
      <c r="F110" s="123" t="s">
        <v>113</v>
      </c>
      <c r="G110" s="128">
        <v>264373160000316</v>
      </c>
      <c r="H110" s="124">
        <v>0</v>
      </c>
      <c r="I110" s="124"/>
      <c r="J110" s="124">
        <f>H110+I110</f>
        <v>0</v>
      </c>
      <c r="K110" s="124">
        <v>0</v>
      </c>
      <c r="L110" s="124"/>
      <c r="M110" s="124">
        <f>K110+L110</f>
        <v>0</v>
      </c>
      <c r="N110" s="124">
        <v>0</v>
      </c>
      <c r="O110" s="124"/>
      <c r="P110" s="124">
        <f>N110+O110</f>
        <v>0</v>
      </c>
    </row>
    <row r="111" spans="1:16" ht="31.15" customHeight="1" x14ac:dyDescent="0.25">
      <c r="A111" s="123" t="s">
        <v>108</v>
      </c>
      <c r="B111" s="123" t="s">
        <v>109</v>
      </c>
      <c r="C111" s="123" t="s">
        <v>110</v>
      </c>
      <c r="D111" s="138" t="s">
        <v>316</v>
      </c>
      <c r="E111" s="123" t="s">
        <v>112</v>
      </c>
      <c r="F111" s="123" t="s">
        <v>113</v>
      </c>
      <c r="G111" s="128">
        <v>264373160000316</v>
      </c>
      <c r="H111" s="124">
        <v>320000</v>
      </c>
      <c r="I111" s="139"/>
      <c r="J111" s="124">
        <f>H111+I111</f>
        <v>320000</v>
      </c>
      <c r="K111" s="124">
        <v>0</v>
      </c>
      <c r="L111" s="124"/>
      <c r="M111" s="124">
        <f>K111+L111</f>
        <v>0</v>
      </c>
      <c r="N111" s="124">
        <v>0</v>
      </c>
      <c r="O111" s="124"/>
      <c r="P111" s="124">
        <f>N111+O111</f>
        <v>0</v>
      </c>
    </row>
    <row r="112" spans="1:16" ht="29.45" customHeight="1" x14ac:dyDescent="0.25">
      <c r="A112" s="125" t="s">
        <v>317</v>
      </c>
      <c r="B112" s="126"/>
      <c r="C112" s="126"/>
      <c r="D112" s="126"/>
      <c r="E112" s="126"/>
      <c r="F112" s="126"/>
      <c r="G112" s="126"/>
      <c r="H112" s="127">
        <f>SUM(H110:H111)</f>
        <v>320000</v>
      </c>
      <c r="I112" s="127">
        <f t="shared" ref="I112:P112" si="13">SUM(I110:I111)</f>
        <v>0</v>
      </c>
      <c r="J112" s="127">
        <f t="shared" si="13"/>
        <v>320000</v>
      </c>
      <c r="K112" s="127">
        <f t="shared" si="13"/>
        <v>0</v>
      </c>
      <c r="L112" s="127">
        <f t="shared" si="13"/>
        <v>0</v>
      </c>
      <c r="M112" s="127">
        <f t="shared" si="13"/>
        <v>0</v>
      </c>
      <c r="N112" s="127">
        <f t="shared" si="13"/>
        <v>0</v>
      </c>
      <c r="O112" s="127">
        <f t="shared" si="13"/>
        <v>0</v>
      </c>
      <c r="P112" s="127">
        <f t="shared" si="13"/>
        <v>0</v>
      </c>
    </row>
    <row r="113" spans="1:16" ht="31.15" customHeight="1" x14ac:dyDescent="0.25">
      <c r="A113" s="123" t="s">
        <v>108</v>
      </c>
      <c r="B113" s="123" t="s">
        <v>109</v>
      </c>
      <c r="C113" s="123" t="s">
        <v>110</v>
      </c>
      <c r="D113" s="138" t="s">
        <v>318</v>
      </c>
      <c r="E113" s="123" t="s">
        <v>112</v>
      </c>
      <c r="F113" s="123" t="s">
        <v>113</v>
      </c>
      <c r="G113" s="123">
        <v>1000</v>
      </c>
      <c r="H113" s="124">
        <v>80000</v>
      </c>
      <c r="I113" s="139"/>
      <c r="J113" s="124">
        <f>H113+I113</f>
        <v>80000</v>
      </c>
      <c r="K113" s="124">
        <v>0</v>
      </c>
      <c r="L113" s="124"/>
      <c r="M113" s="124">
        <v>0</v>
      </c>
      <c r="N113" s="124">
        <v>0</v>
      </c>
      <c r="O113" s="124"/>
      <c r="P113" s="124">
        <v>0</v>
      </c>
    </row>
    <row r="114" spans="1:16" ht="31.15" customHeight="1" x14ac:dyDescent="0.25">
      <c r="A114" s="125" t="s">
        <v>99</v>
      </c>
      <c r="B114" s="126"/>
      <c r="C114" s="126"/>
      <c r="D114" s="126"/>
      <c r="E114" s="126"/>
      <c r="F114" s="126"/>
      <c r="G114" s="126"/>
      <c r="H114" s="127">
        <f t="shared" ref="H114:P114" si="14">SUM(H113:H113)</f>
        <v>80000</v>
      </c>
      <c r="I114" s="127">
        <f t="shared" si="14"/>
        <v>0</v>
      </c>
      <c r="J114" s="127">
        <f t="shared" si="14"/>
        <v>80000</v>
      </c>
      <c r="K114" s="127">
        <f t="shared" si="14"/>
        <v>0</v>
      </c>
      <c r="L114" s="127">
        <f t="shared" si="14"/>
        <v>0</v>
      </c>
      <c r="M114" s="127">
        <f t="shared" si="14"/>
        <v>0</v>
      </c>
      <c r="N114" s="127">
        <f t="shared" si="14"/>
        <v>0</v>
      </c>
      <c r="O114" s="127">
        <f t="shared" si="14"/>
        <v>0</v>
      </c>
      <c r="P114" s="127">
        <f t="shared" si="14"/>
        <v>0</v>
      </c>
    </row>
    <row r="115" spans="1:16" ht="28.15" customHeight="1" x14ac:dyDescent="0.25">
      <c r="A115" s="194" t="s">
        <v>299</v>
      </c>
      <c r="B115" s="195"/>
      <c r="C115" s="195"/>
      <c r="D115" s="195"/>
      <c r="E115" s="195"/>
      <c r="F115" s="195"/>
      <c r="G115" s="195"/>
      <c r="H115" s="195"/>
      <c r="I115" s="195"/>
      <c r="J115" s="195"/>
      <c r="K115" s="195"/>
      <c r="L115" s="195"/>
      <c r="M115" s="195"/>
      <c r="N115" s="195"/>
      <c r="O115" s="195"/>
      <c r="P115" s="196"/>
    </row>
    <row r="116" spans="1:16" ht="31.15" customHeight="1" x14ac:dyDescent="0.25">
      <c r="A116" s="123" t="s">
        <v>55</v>
      </c>
      <c r="B116" s="123" t="s">
        <v>36</v>
      </c>
      <c r="C116" s="123" t="s">
        <v>37</v>
      </c>
      <c r="D116" s="123" t="s">
        <v>171</v>
      </c>
      <c r="E116" s="123" t="s">
        <v>41</v>
      </c>
      <c r="F116" s="123" t="s">
        <v>84</v>
      </c>
      <c r="G116" s="123" t="s">
        <v>300</v>
      </c>
      <c r="H116" s="124">
        <v>629694.4</v>
      </c>
      <c r="I116" s="124"/>
      <c r="J116" s="124">
        <f>H116+I116</f>
        <v>629694.4</v>
      </c>
      <c r="K116" s="124">
        <v>0</v>
      </c>
      <c r="L116" s="124"/>
      <c r="M116" s="124">
        <f>K116+L116</f>
        <v>0</v>
      </c>
      <c r="N116" s="124">
        <v>0</v>
      </c>
      <c r="O116" s="124"/>
      <c r="P116" s="124">
        <f>N116+O116</f>
        <v>0</v>
      </c>
    </row>
    <row r="117" spans="1:16" ht="28.15" customHeight="1" x14ac:dyDescent="0.25">
      <c r="A117" s="125" t="s">
        <v>301</v>
      </c>
      <c r="B117" s="126"/>
      <c r="C117" s="126"/>
      <c r="D117" s="126"/>
      <c r="E117" s="126"/>
      <c r="F117" s="126"/>
      <c r="G117" s="126"/>
      <c r="H117" s="127">
        <f t="shared" ref="H117:P117" si="15">SUM(H116:H116)</f>
        <v>629694.4</v>
      </c>
      <c r="I117" s="127">
        <f t="shared" si="15"/>
        <v>0</v>
      </c>
      <c r="J117" s="127">
        <f t="shared" si="15"/>
        <v>629694.4</v>
      </c>
      <c r="K117" s="127">
        <f t="shared" si="15"/>
        <v>0</v>
      </c>
      <c r="L117" s="127">
        <f t="shared" si="15"/>
        <v>0</v>
      </c>
      <c r="M117" s="127">
        <f t="shared" si="15"/>
        <v>0</v>
      </c>
      <c r="N117" s="127">
        <f t="shared" si="15"/>
        <v>0</v>
      </c>
      <c r="O117" s="127">
        <f t="shared" si="15"/>
        <v>0</v>
      </c>
      <c r="P117" s="127">
        <f t="shared" si="15"/>
        <v>0</v>
      </c>
    </row>
    <row r="118" spans="1:16" ht="24" hidden="1" customHeight="1" x14ac:dyDescent="0.25">
      <c r="A118" s="194" t="s">
        <v>253</v>
      </c>
      <c r="B118" s="195"/>
      <c r="C118" s="195"/>
      <c r="D118" s="195"/>
      <c r="E118" s="195"/>
      <c r="F118" s="195"/>
      <c r="G118" s="195"/>
      <c r="H118" s="195"/>
      <c r="I118" s="195"/>
      <c r="J118" s="195"/>
      <c r="K118" s="195"/>
      <c r="L118" s="195"/>
      <c r="M118" s="195"/>
      <c r="N118" s="195"/>
      <c r="O118" s="195"/>
      <c r="P118" s="196"/>
    </row>
    <row r="119" spans="1:16" ht="30" hidden="1" customHeight="1" x14ac:dyDescent="0.25">
      <c r="A119" s="123" t="s">
        <v>108</v>
      </c>
      <c r="B119" s="123" t="s">
        <v>109</v>
      </c>
      <c r="C119" s="123" t="s">
        <v>110</v>
      </c>
      <c r="D119" s="123" t="s">
        <v>111</v>
      </c>
      <c r="E119" s="123" t="s">
        <v>112</v>
      </c>
      <c r="F119" s="123" t="s">
        <v>113</v>
      </c>
      <c r="G119" s="128">
        <v>254343210000316</v>
      </c>
      <c r="H119" s="124">
        <v>0</v>
      </c>
      <c r="I119" s="124"/>
      <c r="J119" s="124">
        <f>H119+I119</f>
        <v>0</v>
      </c>
      <c r="K119" s="124">
        <v>0</v>
      </c>
      <c r="L119" s="124"/>
      <c r="M119" s="124">
        <f>K119+L119</f>
        <v>0</v>
      </c>
      <c r="N119" s="124">
        <v>0</v>
      </c>
      <c r="O119" s="124"/>
      <c r="P119" s="124">
        <f>N119+O119</f>
        <v>0</v>
      </c>
    </row>
    <row r="120" spans="1:16" ht="28.15" hidden="1" customHeight="1" x14ac:dyDescent="0.25">
      <c r="A120" s="125" t="s">
        <v>166</v>
      </c>
      <c r="B120" s="126"/>
      <c r="C120" s="126"/>
      <c r="D120" s="126"/>
      <c r="E120" s="126"/>
      <c r="F120" s="126"/>
      <c r="G120" s="126"/>
      <c r="H120" s="127">
        <f>SUM(H119:H119)</f>
        <v>0</v>
      </c>
      <c r="I120" s="127">
        <f>SUM(I119:I119)</f>
        <v>0</v>
      </c>
      <c r="J120" s="127">
        <f>SUM(J119:J119)</f>
        <v>0</v>
      </c>
      <c r="K120" s="127">
        <f>SUM(K119:K119)</f>
        <v>0</v>
      </c>
      <c r="L120" s="127">
        <f t="shared" ref="L120:P120" si="16">SUM(L119:L119)</f>
        <v>0</v>
      </c>
      <c r="M120" s="127">
        <f t="shared" si="16"/>
        <v>0</v>
      </c>
      <c r="N120" s="127">
        <f t="shared" si="16"/>
        <v>0</v>
      </c>
      <c r="O120" s="127">
        <f t="shared" si="16"/>
        <v>0</v>
      </c>
      <c r="P120" s="127">
        <f t="shared" si="16"/>
        <v>0</v>
      </c>
    </row>
    <row r="121" spans="1:16" ht="31.15" hidden="1" customHeight="1" x14ac:dyDescent="0.25">
      <c r="A121" s="123" t="s">
        <v>108</v>
      </c>
      <c r="B121" s="123" t="s">
        <v>109</v>
      </c>
      <c r="C121" s="123" t="s">
        <v>110</v>
      </c>
      <c r="D121" s="123" t="s">
        <v>114</v>
      </c>
      <c r="E121" s="123" t="s">
        <v>112</v>
      </c>
      <c r="F121" s="123" t="s">
        <v>113</v>
      </c>
      <c r="G121" s="123">
        <v>1000</v>
      </c>
      <c r="H121" s="124">
        <v>0</v>
      </c>
      <c r="I121" s="124"/>
      <c r="J121" s="124">
        <f>H121+I121</f>
        <v>0</v>
      </c>
      <c r="K121" s="124">
        <v>0</v>
      </c>
      <c r="L121" s="124"/>
      <c r="M121" s="124">
        <v>0</v>
      </c>
      <c r="N121" s="124">
        <v>0</v>
      </c>
      <c r="O121" s="124"/>
      <c r="P121" s="124">
        <v>0</v>
      </c>
    </row>
    <row r="122" spans="1:16" ht="28.15" hidden="1" customHeight="1" x14ac:dyDescent="0.25">
      <c r="A122" s="125" t="s">
        <v>99</v>
      </c>
      <c r="B122" s="126"/>
      <c r="C122" s="126"/>
      <c r="D122" s="126"/>
      <c r="E122" s="126"/>
      <c r="F122" s="126"/>
      <c r="G122" s="126"/>
      <c r="H122" s="127">
        <f t="shared" ref="H122:P122" si="17">SUM(H121:H121)</f>
        <v>0</v>
      </c>
      <c r="I122" s="127">
        <f t="shared" si="17"/>
        <v>0</v>
      </c>
      <c r="J122" s="127">
        <f t="shared" si="17"/>
        <v>0</v>
      </c>
      <c r="K122" s="127">
        <f t="shared" si="17"/>
        <v>0</v>
      </c>
      <c r="L122" s="127">
        <f t="shared" si="17"/>
        <v>0</v>
      </c>
      <c r="M122" s="127">
        <f t="shared" si="17"/>
        <v>0</v>
      </c>
      <c r="N122" s="127">
        <f t="shared" si="17"/>
        <v>0</v>
      </c>
      <c r="O122" s="127">
        <f t="shared" si="17"/>
        <v>0</v>
      </c>
      <c r="P122" s="127">
        <f t="shared" si="17"/>
        <v>0</v>
      </c>
    </row>
    <row r="123" spans="1:16" s="131" customFormat="1" ht="28.15" hidden="1" customHeight="1" x14ac:dyDescent="0.25">
      <c r="A123" s="194" t="s">
        <v>197</v>
      </c>
      <c r="B123" s="195"/>
      <c r="C123" s="195"/>
      <c r="D123" s="195"/>
      <c r="E123" s="195"/>
      <c r="F123" s="195"/>
      <c r="G123" s="195"/>
      <c r="H123" s="195"/>
      <c r="I123" s="195"/>
      <c r="J123" s="195"/>
      <c r="K123" s="195"/>
      <c r="L123" s="195"/>
      <c r="M123" s="195"/>
      <c r="N123" s="195"/>
      <c r="O123" s="195"/>
      <c r="P123" s="196"/>
    </row>
    <row r="124" spans="1:16" s="131" customFormat="1" ht="28.15" hidden="1" customHeight="1" x14ac:dyDescent="0.25">
      <c r="A124" s="132" t="s">
        <v>96</v>
      </c>
      <c r="B124" s="132" t="s">
        <v>36</v>
      </c>
      <c r="C124" s="132" t="s">
        <v>191</v>
      </c>
      <c r="D124" s="132" t="s">
        <v>254</v>
      </c>
      <c r="E124" s="132" t="s">
        <v>41</v>
      </c>
      <c r="F124" s="132" t="s">
        <v>88</v>
      </c>
      <c r="G124" s="132" t="s">
        <v>255</v>
      </c>
      <c r="H124" s="133"/>
      <c r="I124" s="133"/>
      <c r="J124" s="133">
        <f t="shared" ref="J124:J129" si="18">H124+I124</f>
        <v>0</v>
      </c>
      <c r="K124" s="133">
        <v>0</v>
      </c>
      <c r="L124" s="133"/>
      <c r="M124" s="133">
        <f t="shared" ref="M124:M129" si="19">K124+L124</f>
        <v>0</v>
      </c>
      <c r="N124" s="133">
        <v>0</v>
      </c>
      <c r="O124" s="133"/>
      <c r="P124" s="133">
        <f t="shared" ref="P124:P129" si="20">N124+O124</f>
        <v>0</v>
      </c>
    </row>
    <row r="125" spans="1:16" s="131" customFormat="1" ht="28.15" hidden="1" customHeight="1" x14ac:dyDescent="0.25">
      <c r="A125" s="132" t="s">
        <v>55</v>
      </c>
      <c r="B125" s="132" t="s">
        <v>36</v>
      </c>
      <c r="C125" s="132" t="s">
        <v>191</v>
      </c>
      <c r="D125" s="132" t="s">
        <v>254</v>
      </c>
      <c r="E125" s="132" t="s">
        <v>41</v>
      </c>
      <c r="F125" s="132" t="s">
        <v>84</v>
      </c>
      <c r="G125" s="132" t="s">
        <v>255</v>
      </c>
      <c r="H125" s="133"/>
      <c r="I125" s="133"/>
      <c r="J125" s="133">
        <f t="shared" si="18"/>
        <v>0</v>
      </c>
      <c r="K125" s="133">
        <v>0</v>
      </c>
      <c r="L125" s="133"/>
      <c r="M125" s="133">
        <f t="shared" si="19"/>
        <v>0</v>
      </c>
      <c r="N125" s="133">
        <v>0</v>
      </c>
      <c r="O125" s="133"/>
      <c r="P125" s="133">
        <f t="shared" si="20"/>
        <v>0</v>
      </c>
    </row>
    <row r="126" spans="1:16" s="131" customFormat="1" ht="28.15" hidden="1" customHeight="1" x14ac:dyDescent="0.25">
      <c r="A126" s="132" t="s">
        <v>132</v>
      </c>
      <c r="B126" s="132" t="s">
        <v>36</v>
      </c>
      <c r="C126" s="132" t="s">
        <v>191</v>
      </c>
      <c r="D126" s="132" t="s">
        <v>254</v>
      </c>
      <c r="E126" s="132" t="s">
        <v>41</v>
      </c>
      <c r="F126" s="132" t="s">
        <v>131</v>
      </c>
      <c r="G126" s="132" t="s">
        <v>255</v>
      </c>
      <c r="H126" s="133"/>
      <c r="I126" s="133"/>
      <c r="J126" s="133">
        <f t="shared" si="18"/>
        <v>0</v>
      </c>
      <c r="K126" s="133">
        <v>0</v>
      </c>
      <c r="L126" s="133"/>
      <c r="M126" s="133">
        <f t="shared" si="19"/>
        <v>0</v>
      </c>
      <c r="N126" s="133">
        <v>0</v>
      </c>
      <c r="O126" s="133"/>
      <c r="P126" s="133">
        <f t="shared" si="20"/>
        <v>0</v>
      </c>
    </row>
    <row r="127" spans="1:16" s="131" customFormat="1" ht="24.6" hidden="1" customHeight="1" x14ac:dyDescent="0.25">
      <c r="A127" s="132" t="s">
        <v>55</v>
      </c>
      <c r="B127" s="132" t="s">
        <v>36</v>
      </c>
      <c r="C127" s="132" t="s">
        <v>191</v>
      </c>
      <c r="D127" s="132" t="s">
        <v>192</v>
      </c>
      <c r="E127" s="132" t="s">
        <v>41</v>
      </c>
      <c r="F127" s="132">
        <v>226900</v>
      </c>
      <c r="G127" s="134">
        <v>254343540000778</v>
      </c>
      <c r="H127" s="133">
        <v>0</v>
      </c>
      <c r="I127" s="133"/>
      <c r="J127" s="133">
        <f t="shared" si="18"/>
        <v>0</v>
      </c>
      <c r="K127" s="133">
        <v>0</v>
      </c>
      <c r="L127" s="133"/>
      <c r="M127" s="133">
        <f t="shared" si="19"/>
        <v>0</v>
      </c>
      <c r="N127" s="133">
        <v>0</v>
      </c>
      <c r="O127" s="133"/>
      <c r="P127" s="133">
        <f t="shared" si="20"/>
        <v>0</v>
      </c>
    </row>
    <row r="128" spans="1:16" s="131" customFormat="1" ht="24.6" hidden="1" customHeight="1" x14ac:dyDescent="0.25">
      <c r="A128" s="132" t="s">
        <v>194</v>
      </c>
      <c r="B128" s="132" t="s">
        <v>36</v>
      </c>
      <c r="C128" s="132" t="s">
        <v>191</v>
      </c>
      <c r="D128" s="132" t="s">
        <v>192</v>
      </c>
      <c r="E128" s="132" t="s">
        <v>41</v>
      </c>
      <c r="F128" s="132">
        <v>227300</v>
      </c>
      <c r="G128" s="134">
        <v>254343540000778</v>
      </c>
      <c r="H128" s="133">
        <v>0</v>
      </c>
      <c r="I128" s="133"/>
      <c r="J128" s="133">
        <f t="shared" si="18"/>
        <v>0</v>
      </c>
      <c r="K128" s="133">
        <v>0</v>
      </c>
      <c r="L128" s="133"/>
      <c r="M128" s="133">
        <f t="shared" si="19"/>
        <v>0</v>
      </c>
      <c r="N128" s="133">
        <v>0</v>
      </c>
      <c r="O128" s="133"/>
      <c r="P128" s="133">
        <f t="shared" si="20"/>
        <v>0</v>
      </c>
    </row>
    <row r="129" spans="1:16" s="131" customFormat="1" ht="24.6" hidden="1" customHeight="1" x14ac:dyDescent="0.25">
      <c r="A129" s="132" t="s">
        <v>96</v>
      </c>
      <c r="B129" s="132" t="s">
        <v>36</v>
      </c>
      <c r="C129" s="132" t="s">
        <v>191</v>
      </c>
      <c r="D129" s="132" t="s">
        <v>192</v>
      </c>
      <c r="E129" s="132" t="s">
        <v>41</v>
      </c>
      <c r="F129" s="132">
        <v>346000</v>
      </c>
      <c r="G129" s="134">
        <v>254343540000778</v>
      </c>
      <c r="H129" s="133">
        <v>0</v>
      </c>
      <c r="I129" s="133"/>
      <c r="J129" s="133">
        <f t="shared" si="18"/>
        <v>0</v>
      </c>
      <c r="K129" s="133">
        <v>0</v>
      </c>
      <c r="L129" s="133"/>
      <c r="M129" s="133">
        <f t="shared" si="19"/>
        <v>0</v>
      </c>
      <c r="N129" s="133">
        <v>0</v>
      </c>
      <c r="O129" s="133"/>
      <c r="P129" s="133">
        <f t="shared" si="20"/>
        <v>0</v>
      </c>
    </row>
    <row r="130" spans="1:16" s="131" customFormat="1" ht="28.15" hidden="1" customHeight="1" x14ac:dyDescent="0.25">
      <c r="A130" s="135" t="s">
        <v>256</v>
      </c>
      <c r="B130" s="135"/>
      <c r="C130" s="135"/>
      <c r="D130" s="135"/>
      <c r="E130" s="135"/>
      <c r="F130" s="135"/>
      <c r="G130" s="135"/>
      <c r="H130" s="127">
        <f t="shared" ref="H130:P130" si="21">SUM(H124:H129)</f>
        <v>0</v>
      </c>
      <c r="I130" s="127">
        <f t="shared" si="21"/>
        <v>0</v>
      </c>
      <c r="J130" s="127">
        <f t="shared" si="21"/>
        <v>0</v>
      </c>
      <c r="K130" s="127">
        <f t="shared" si="21"/>
        <v>0</v>
      </c>
      <c r="L130" s="127">
        <f t="shared" si="21"/>
        <v>0</v>
      </c>
      <c r="M130" s="127">
        <f t="shared" si="21"/>
        <v>0</v>
      </c>
      <c r="N130" s="127">
        <f t="shared" si="21"/>
        <v>0</v>
      </c>
      <c r="O130" s="127">
        <f t="shared" si="21"/>
        <v>0</v>
      </c>
      <c r="P130" s="127">
        <f t="shared" si="21"/>
        <v>0</v>
      </c>
    </row>
    <row r="131" spans="1:16" ht="24" hidden="1" customHeight="1" x14ac:dyDescent="0.25">
      <c r="A131" s="191" t="s">
        <v>257</v>
      </c>
      <c r="B131" s="192"/>
      <c r="C131" s="192"/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3"/>
    </row>
    <row r="132" spans="1:16" ht="24" hidden="1" customHeight="1" x14ac:dyDescent="0.25">
      <c r="A132" s="123" t="s">
        <v>96</v>
      </c>
      <c r="B132" s="123" t="s">
        <v>36</v>
      </c>
      <c r="C132" s="123" t="s">
        <v>191</v>
      </c>
      <c r="D132" s="123" t="s">
        <v>254</v>
      </c>
      <c r="E132" s="123" t="s">
        <v>41</v>
      </c>
      <c r="F132" s="123" t="s">
        <v>88</v>
      </c>
      <c r="G132" s="123" t="s">
        <v>255</v>
      </c>
      <c r="H132" s="124"/>
      <c r="I132" s="124"/>
      <c r="J132" s="124">
        <f t="shared" ref="J132:J137" si="22">H132+I132</f>
        <v>0</v>
      </c>
      <c r="K132" s="124">
        <v>0</v>
      </c>
      <c r="L132" s="124"/>
      <c r="M132" s="124">
        <f t="shared" ref="M132:M137" si="23">K132+L132</f>
        <v>0</v>
      </c>
      <c r="N132" s="124">
        <v>0</v>
      </c>
      <c r="O132" s="124"/>
      <c r="P132" s="124">
        <f t="shared" ref="P132:P137" si="24">N132+O132</f>
        <v>0</v>
      </c>
    </row>
    <row r="133" spans="1:16" ht="24" hidden="1" customHeight="1" x14ac:dyDescent="0.25">
      <c r="A133" s="123" t="s">
        <v>55</v>
      </c>
      <c r="B133" s="123" t="s">
        <v>36</v>
      </c>
      <c r="C133" s="123" t="s">
        <v>191</v>
      </c>
      <c r="D133" s="123" t="s">
        <v>254</v>
      </c>
      <c r="E133" s="123" t="s">
        <v>41</v>
      </c>
      <c r="F133" s="123" t="s">
        <v>84</v>
      </c>
      <c r="G133" s="123" t="s">
        <v>255</v>
      </c>
      <c r="H133" s="124"/>
      <c r="I133" s="124"/>
      <c r="J133" s="124">
        <f t="shared" si="22"/>
        <v>0</v>
      </c>
      <c r="K133" s="124">
        <v>0</v>
      </c>
      <c r="L133" s="124"/>
      <c r="M133" s="124">
        <f t="shared" si="23"/>
        <v>0</v>
      </c>
      <c r="N133" s="124">
        <v>0</v>
      </c>
      <c r="O133" s="124"/>
      <c r="P133" s="124">
        <f t="shared" si="24"/>
        <v>0</v>
      </c>
    </row>
    <row r="134" spans="1:16" ht="24" hidden="1" customHeight="1" x14ac:dyDescent="0.25">
      <c r="A134" s="123" t="s">
        <v>132</v>
      </c>
      <c r="B134" s="123" t="s">
        <v>36</v>
      </c>
      <c r="C134" s="123" t="s">
        <v>191</v>
      </c>
      <c r="D134" s="123" t="s">
        <v>254</v>
      </c>
      <c r="E134" s="123" t="s">
        <v>41</v>
      </c>
      <c r="F134" s="123" t="s">
        <v>131</v>
      </c>
      <c r="G134" s="123" t="s">
        <v>255</v>
      </c>
      <c r="H134" s="124"/>
      <c r="I134" s="124"/>
      <c r="J134" s="124">
        <f t="shared" si="22"/>
        <v>0</v>
      </c>
      <c r="K134" s="124">
        <v>0</v>
      </c>
      <c r="L134" s="124"/>
      <c r="M134" s="124">
        <f t="shared" si="23"/>
        <v>0</v>
      </c>
      <c r="N134" s="124">
        <v>0</v>
      </c>
      <c r="O134" s="124"/>
      <c r="P134" s="124">
        <f t="shared" si="24"/>
        <v>0</v>
      </c>
    </row>
    <row r="135" spans="1:16" ht="24" hidden="1" customHeight="1" x14ac:dyDescent="0.25">
      <c r="A135" s="123" t="s">
        <v>96</v>
      </c>
      <c r="B135" s="123" t="s">
        <v>36</v>
      </c>
      <c r="C135" s="123" t="s">
        <v>191</v>
      </c>
      <c r="D135" s="123" t="s">
        <v>258</v>
      </c>
      <c r="E135" s="123" t="s">
        <v>41</v>
      </c>
      <c r="F135" s="123" t="s">
        <v>88</v>
      </c>
      <c r="G135" s="123" t="s">
        <v>42</v>
      </c>
      <c r="H135" s="124"/>
      <c r="I135" s="124"/>
      <c r="J135" s="124">
        <f t="shared" si="22"/>
        <v>0</v>
      </c>
      <c r="K135" s="124">
        <v>0</v>
      </c>
      <c r="L135" s="124"/>
      <c r="M135" s="124">
        <f t="shared" si="23"/>
        <v>0</v>
      </c>
      <c r="N135" s="124">
        <v>0</v>
      </c>
      <c r="O135" s="124"/>
      <c r="P135" s="124">
        <f t="shared" si="24"/>
        <v>0</v>
      </c>
    </row>
    <row r="136" spans="1:16" ht="24" hidden="1" customHeight="1" x14ac:dyDescent="0.25">
      <c r="A136" s="123" t="s">
        <v>55</v>
      </c>
      <c r="B136" s="123" t="s">
        <v>36</v>
      </c>
      <c r="C136" s="123" t="s">
        <v>191</v>
      </c>
      <c r="D136" s="123" t="s">
        <v>258</v>
      </c>
      <c r="E136" s="123" t="s">
        <v>41</v>
      </c>
      <c r="F136" s="123" t="s">
        <v>84</v>
      </c>
      <c r="G136" s="123" t="s">
        <v>42</v>
      </c>
      <c r="H136" s="124"/>
      <c r="I136" s="124"/>
      <c r="J136" s="124">
        <f t="shared" si="22"/>
        <v>0</v>
      </c>
      <c r="K136" s="124">
        <v>0</v>
      </c>
      <c r="L136" s="124"/>
      <c r="M136" s="124">
        <f t="shared" si="23"/>
        <v>0</v>
      </c>
      <c r="N136" s="124">
        <v>0</v>
      </c>
      <c r="O136" s="124"/>
      <c r="P136" s="124">
        <f t="shared" si="24"/>
        <v>0</v>
      </c>
    </row>
    <row r="137" spans="1:16" ht="24" hidden="1" customHeight="1" x14ac:dyDescent="0.25">
      <c r="A137" s="123" t="s">
        <v>132</v>
      </c>
      <c r="B137" s="123" t="s">
        <v>36</v>
      </c>
      <c r="C137" s="123" t="s">
        <v>191</v>
      </c>
      <c r="D137" s="123" t="s">
        <v>258</v>
      </c>
      <c r="E137" s="123" t="s">
        <v>41</v>
      </c>
      <c r="F137" s="123" t="s">
        <v>131</v>
      </c>
      <c r="G137" s="123" t="s">
        <v>42</v>
      </c>
      <c r="H137" s="124"/>
      <c r="I137" s="124"/>
      <c r="J137" s="124">
        <f t="shared" si="22"/>
        <v>0</v>
      </c>
      <c r="K137" s="124">
        <v>0</v>
      </c>
      <c r="L137" s="124"/>
      <c r="M137" s="124">
        <f t="shared" si="23"/>
        <v>0</v>
      </c>
      <c r="N137" s="124">
        <v>0</v>
      </c>
      <c r="O137" s="124"/>
      <c r="P137" s="124">
        <f t="shared" si="24"/>
        <v>0</v>
      </c>
    </row>
    <row r="138" spans="1:16" ht="24" hidden="1" customHeight="1" x14ac:dyDescent="0.25">
      <c r="A138" s="126" t="s">
        <v>256</v>
      </c>
      <c r="B138" s="126"/>
      <c r="C138" s="126"/>
      <c r="D138" s="126"/>
      <c r="E138" s="126"/>
      <c r="F138" s="126"/>
      <c r="G138" s="126"/>
      <c r="H138" s="130">
        <f t="shared" ref="H138:P138" si="25">SUM(H132:H137)</f>
        <v>0</v>
      </c>
      <c r="I138" s="130">
        <f t="shared" si="25"/>
        <v>0</v>
      </c>
      <c r="J138" s="130">
        <f t="shared" si="25"/>
        <v>0</v>
      </c>
      <c r="K138" s="130">
        <f t="shared" si="25"/>
        <v>0</v>
      </c>
      <c r="L138" s="130">
        <f t="shared" si="25"/>
        <v>0</v>
      </c>
      <c r="M138" s="130">
        <f t="shared" si="25"/>
        <v>0</v>
      </c>
      <c r="N138" s="130">
        <f t="shared" si="25"/>
        <v>0</v>
      </c>
      <c r="O138" s="130">
        <f t="shared" si="25"/>
        <v>0</v>
      </c>
      <c r="P138" s="130">
        <f t="shared" si="25"/>
        <v>0</v>
      </c>
    </row>
    <row r="139" spans="1:16" ht="24" hidden="1" customHeight="1" x14ac:dyDescent="0.25">
      <c r="A139" s="191" t="s">
        <v>259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3"/>
    </row>
    <row r="140" spans="1:16" ht="24" hidden="1" customHeight="1" x14ac:dyDescent="0.25">
      <c r="A140" s="123" t="s">
        <v>260</v>
      </c>
      <c r="B140" s="123" t="s">
        <v>36</v>
      </c>
      <c r="C140" s="123" t="s">
        <v>136</v>
      </c>
      <c r="D140" s="123" t="s">
        <v>261</v>
      </c>
      <c r="E140" s="123" t="s">
        <v>41</v>
      </c>
      <c r="F140" s="123" t="s">
        <v>262</v>
      </c>
      <c r="G140" s="123" t="s">
        <v>263</v>
      </c>
      <c r="H140" s="124"/>
      <c r="I140" s="124"/>
      <c r="J140" s="124">
        <f>H140+I140</f>
        <v>0</v>
      </c>
      <c r="K140" s="124">
        <v>0</v>
      </c>
      <c r="L140" s="124"/>
      <c r="M140" s="124">
        <f>K140+L140</f>
        <v>0</v>
      </c>
      <c r="N140" s="124">
        <v>0</v>
      </c>
      <c r="O140" s="124">
        <f>M140+N140</f>
        <v>0</v>
      </c>
      <c r="P140" s="124">
        <f>N140+O140</f>
        <v>0</v>
      </c>
    </row>
    <row r="141" spans="1:16" ht="24" hidden="1" customHeight="1" x14ac:dyDescent="0.25">
      <c r="A141" s="126" t="s">
        <v>264</v>
      </c>
      <c r="B141" s="126"/>
      <c r="C141" s="126"/>
      <c r="D141" s="126"/>
      <c r="E141" s="126"/>
      <c r="F141" s="126"/>
      <c r="G141" s="126"/>
      <c r="H141" s="130">
        <f t="shared" ref="H141:P141" si="26">SUM(H140)</f>
        <v>0</v>
      </c>
      <c r="I141" s="130">
        <f t="shared" si="26"/>
        <v>0</v>
      </c>
      <c r="J141" s="130">
        <f t="shared" si="26"/>
        <v>0</v>
      </c>
      <c r="K141" s="130">
        <f t="shared" si="26"/>
        <v>0</v>
      </c>
      <c r="L141" s="130">
        <f t="shared" si="26"/>
        <v>0</v>
      </c>
      <c r="M141" s="130">
        <f t="shared" si="26"/>
        <v>0</v>
      </c>
      <c r="N141" s="130">
        <f t="shared" si="26"/>
        <v>0</v>
      </c>
      <c r="O141" s="130">
        <f t="shared" si="26"/>
        <v>0</v>
      </c>
      <c r="P141" s="130">
        <f t="shared" si="26"/>
        <v>0</v>
      </c>
    </row>
    <row r="142" spans="1:16" ht="24.6" customHeight="1" x14ac:dyDescent="0.25">
      <c r="G142" s="129" t="s">
        <v>79</v>
      </c>
      <c r="H142" s="127">
        <f>H78+H93+H108+H120+H122+H97+H101+H130+H117+H114+H112+H105</f>
        <v>32355671.480000004</v>
      </c>
      <c r="I142" s="127">
        <f t="shared" ref="I142:P142" si="27">I78+I93+I108+I120+I122+I97+I101+I130+I117+I114+I112+I105</f>
        <v>136479</v>
      </c>
      <c r="J142" s="127">
        <f t="shared" si="27"/>
        <v>32492150.480000004</v>
      </c>
      <c r="K142" s="127">
        <f t="shared" si="27"/>
        <v>4604820.33</v>
      </c>
      <c r="L142" s="127">
        <f t="shared" si="27"/>
        <v>0</v>
      </c>
      <c r="M142" s="127">
        <f t="shared" si="27"/>
        <v>4604820.33</v>
      </c>
      <c r="N142" s="127">
        <f t="shared" si="27"/>
        <v>5048612.8600000013</v>
      </c>
      <c r="O142" s="127">
        <f t="shared" si="27"/>
        <v>0</v>
      </c>
      <c r="P142" s="127">
        <f t="shared" si="27"/>
        <v>5048612.8600000013</v>
      </c>
    </row>
    <row r="144" spans="1:16" hidden="1" x14ac:dyDescent="0.25"/>
    <row r="146" spans="1:7" s="137" customFormat="1" ht="15.75" x14ac:dyDescent="0.25">
      <c r="A146" s="136" t="s">
        <v>80</v>
      </c>
      <c r="B146" s="136"/>
      <c r="C146" s="136"/>
      <c r="D146" s="136"/>
      <c r="E146" s="136"/>
      <c r="F146" s="136" t="s">
        <v>265</v>
      </c>
      <c r="G146" s="136"/>
    </row>
    <row r="147" spans="1:7" x14ac:dyDescent="0.25">
      <c r="B147" s="110" t="s">
        <v>81</v>
      </c>
      <c r="F147" s="110" t="s">
        <v>82</v>
      </c>
    </row>
    <row r="149" spans="1:7" s="137" customFormat="1" ht="15.75" x14ac:dyDescent="0.25">
      <c r="A149" s="136" t="s">
        <v>127</v>
      </c>
      <c r="B149" s="136"/>
      <c r="C149" s="136"/>
      <c r="D149" s="136"/>
      <c r="E149" s="136"/>
      <c r="F149" s="136" t="s">
        <v>266</v>
      </c>
      <c r="G149" s="136"/>
    </row>
    <row r="150" spans="1:7" x14ac:dyDescent="0.25">
      <c r="A150" s="110" t="s">
        <v>83</v>
      </c>
      <c r="B150" s="110" t="s">
        <v>81</v>
      </c>
      <c r="F150" s="110" t="s">
        <v>82</v>
      </c>
    </row>
    <row r="152" spans="1:7" s="137" customFormat="1" ht="15.75" x14ac:dyDescent="0.25">
      <c r="A152" s="136" t="s">
        <v>207</v>
      </c>
      <c r="B152" s="136"/>
      <c r="C152" s="136"/>
      <c r="D152" s="136"/>
      <c r="E152" s="136"/>
      <c r="F152" s="136" t="s">
        <v>267</v>
      </c>
      <c r="G152" s="136"/>
    </row>
    <row r="153" spans="1:7" x14ac:dyDescent="0.25">
      <c r="A153" s="110" t="s">
        <v>98</v>
      </c>
      <c r="B153" s="110" t="s">
        <v>81</v>
      </c>
      <c r="F153" s="110" t="s">
        <v>82</v>
      </c>
    </row>
    <row r="155" spans="1:7" x14ac:dyDescent="0.25">
      <c r="A155" s="129" t="str">
        <f>L18</f>
        <v>"26" февраля 2026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39:P139"/>
    <mergeCell ref="A36:P36"/>
    <mergeCell ref="A79:P79"/>
    <mergeCell ref="A94:P94"/>
    <mergeCell ref="A98:P98"/>
    <mergeCell ref="A102:P102"/>
    <mergeCell ref="A106:P106"/>
    <mergeCell ref="A109:P109"/>
    <mergeCell ref="A115:P115"/>
    <mergeCell ref="A118:P118"/>
    <mergeCell ref="A123:P123"/>
    <mergeCell ref="A131:P131"/>
  </mergeCells>
  <pageMargins left="0.51181102362204722" right="0.31496062992125984" top="0.70866141732283472" bottom="0.51181102362204722" header="0.31496062992125984" footer="0.31496062992125984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17</vt:i4>
      </vt:variant>
    </vt:vector>
  </HeadingPairs>
  <TitlesOfParts>
    <vt:vector size="42" baseType="lpstr">
      <vt:lpstr>Смета на 2026 год</vt:lpstr>
      <vt:lpstr>15.01</vt:lpstr>
      <vt:lpstr>22.01</vt:lpstr>
      <vt:lpstr>26.01</vt:lpstr>
      <vt:lpstr>27.01</vt:lpstr>
      <vt:lpstr>02.02</vt:lpstr>
      <vt:lpstr>03.02</vt:lpstr>
      <vt:lpstr>04.02</vt:lpstr>
      <vt:lpstr>26.02</vt:lpstr>
      <vt:lpstr>27.02</vt:lpstr>
      <vt:lpstr>03.03</vt:lpstr>
      <vt:lpstr>27,03</vt:lpstr>
      <vt:lpstr>30,03</vt:lpstr>
      <vt:lpstr>07.04</vt:lpstr>
      <vt:lpstr>10.04</vt:lpstr>
      <vt:lpstr>16.04</vt:lpstr>
      <vt:lpstr>17.04</vt:lpstr>
      <vt:lpstr>27.04</vt:lpstr>
      <vt:lpstr>13.05</vt:lpstr>
      <vt:lpstr>14.05</vt:lpstr>
      <vt:lpstr>15.05</vt:lpstr>
      <vt:lpstr>18.05</vt:lpstr>
      <vt:lpstr>20.05</vt:lpstr>
      <vt:lpstr>22.05</vt:lpstr>
      <vt:lpstr>02,06</vt:lpstr>
      <vt:lpstr>'02,06'!Область_печати</vt:lpstr>
      <vt:lpstr>'03.03'!Область_печати</vt:lpstr>
      <vt:lpstr>'07.04'!Область_печати</vt:lpstr>
      <vt:lpstr>'10.04'!Область_печати</vt:lpstr>
      <vt:lpstr>'13.05'!Область_печати</vt:lpstr>
      <vt:lpstr>'14.05'!Область_печати</vt:lpstr>
      <vt:lpstr>'15.05'!Область_печати</vt:lpstr>
      <vt:lpstr>'16.04'!Область_печати</vt:lpstr>
      <vt:lpstr>'17.04'!Область_печати</vt:lpstr>
      <vt:lpstr>'18.05'!Область_печати</vt:lpstr>
      <vt:lpstr>'20.05'!Область_печати</vt:lpstr>
      <vt:lpstr>'22.05'!Область_печати</vt:lpstr>
      <vt:lpstr>'26.02'!Область_печати</vt:lpstr>
      <vt:lpstr>'27,03'!Область_печати</vt:lpstr>
      <vt:lpstr>'27.02'!Область_печати</vt:lpstr>
      <vt:lpstr>'27.04'!Область_печати</vt:lpstr>
      <vt:lpstr>'30,03'!Область_печати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2026-06-04T08:23:18Z</dcterms:modified>
</cp:coreProperties>
</file>