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34" activeTab="49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  <sheet name="18.08" sheetId="29" r:id="rId28"/>
    <sheet name="28.08" sheetId="30" r:id="rId29"/>
    <sheet name="10.09" sheetId="31" r:id="rId30"/>
    <sheet name="30.09" sheetId="32" r:id="rId31"/>
    <sheet name="01.10" sheetId="33" r:id="rId32"/>
    <sheet name="02.10" sheetId="34" r:id="rId33"/>
    <sheet name="06.10" sheetId="35" r:id="rId34"/>
    <sheet name="31.10 " sheetId="36" r:id="rId35"/>
    <sheet name="01.11" sheetId="37" r:id="rId36"/>
    <sheet name="05.11" sheetId="38" r:id="rId37"/>
    <sheet name="17.11" sheetId="39" r:id="rId38"/>
    <sheet name="19.11" sheetId="40" r:id="rId39"/>
    <sheet name="20.11" sheetId="41" r:id="rId40"/>
    <sheet name="24.11" sheetId="42" r:id="rId41"/>
    <sheet name="02.12" sheetId="43" r:id="rId42"/>
    <sheet name="03.12" sheetId="44" r:id="rId43"/>
    <sheet name="04.12" sheetId="45" r:id="rId44"/>
    <sheet name="11.12" sheetId="46" r:id="rId45"/>
    <sheet name="12.12" sheetId="47" r:id="rId46"/>
    <sheet name="17.12" sheetId="48" r:id="rId47"/>
    <sheet name="18.12" sheetId="49" r:id="rId48"/>
    <sheet name="19.12" sheetId="50" r:id="rId49"/>
    <sheet name="24.12" sheetId="51" r:id="rId50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9" i="51" l="1"/>
  <c r="N145" i="51"/>
  <c r="L145" i="51"/>
  <c r="K145" i="51"/>
  <c r="I145" i="51"/>
  <c r="H145" i="51"/>
  <c r="O144" i="51"/>
  <c r="O145" i="51" s="1"/>
  <c r="M144" i="51"/>
  <c r="M145" i="51" s="1"/>
  <c r="J144" i="51"/>
  <c r="J145" i="51" s="1"/>
  <c r="O142" i="51"/>
  <c r="N142" i="51"/>
  <c r="L142" i="51"/>
  <c r="K142" i="51"/>
  <c r="I142" i="51"/>
  <c r="H142" i="51"/>
  <c r="P141" i="51"/>
  <c r="M141" i="51"/>
  <c r="J141" i="51"/>
  <c r="P140" i="51"/>
  <c r="M140" i="51"/>
  <c r="J140" i="51"/>
  <c r="P139" i="51"/>
  <c r="M139" i="51"/>
  <c r="J139" i="51"/>
  <c r="P138" i="51"/>
  <c r="M138" i="51"/>
  <c r="J138" i="51"/>
  <c r="P137" i="51"/>
  <c r="M137" i="51"/>
  <c r="J137" i="51"/>
  <c r="P136" i="51"/>
  <c r="P142" i="51" s="1"/>
  <c r="M136" i="51"/>
  <c r="M142" i="51" s="1"/>
  <c r="J136" i="51"/>
  <c r="J142" i="51" s="1"/>
  <c r="O134" i="51"/>
  <c r="N134" i="51"/>
  <c r="L134" i="51"/>
  <c r="K134" i="51"/>
  <c r="I134" i="51"/>
  <c r="H134" i="51"/>
  <c r="P133" i="51"/>
  <c r="M133" i="51"/>
  <c r="J133" i="51"/>
  <c r="P132" i="51"/>
  <c r="M132" i="51"/>
  <c r="J132" i="51"/>
  <c r="P131" i="51"/>
  <c r="M131" i="51"/>
  <c r="J131" i="51"/>
  <c r="P130" i="51"/>
  <c r="M130" i="51"/>
  <c r="J130" i="51"/>
  <c r="P129" i="51"/>
  <c r="M129" i="51"/>
  <c r="J129" i="51"/>
  <c r="P128" i="51"/>
  <c r="P134" i="51" s="1"/>
  <c r="M128" i="51"/>
  <c r="M134" i="51" s="1"/>
  <c r="J128" i="51"/>
  <c r="J134" i="51" s="1"/>
  <c r="P126" i="51"/>
  <c r="O126" i="51"/>
  <c r="N126" i="51"/>
  <c r="M126" i="51"/>
  <c r="L126" i="51"/>
  <c r="K126" i="51"/>
  <c r="I126" i="51"/>
  <c r="H126" i="51"/>
  <c r="J125" i="51"/>
  <c r="J126" i="51" s="1"/>
  <c r="O124" i="51"/>
  <c r="N124" i="51"/>
  <c r="M124" i="51"/>
  <c r="L124" i="51"/>
  <c r="K124" i="51"/>
  <c r="I124" i="51"/>
  <c r="H124" i="51"/>
  <c r="P123" i="51"/>
  <c r="P124" i="51" s="1"/>
  <c r="M123" i="51"/>
  <c r="J123" i="51"/>
  <c r="J124" i="51" s="1"/>
  <c r="O121" i="51"/>
  <c r="N121" i="51"/>
  <c r="M121" i="51"/>
  <c r="L121" i="51"/>
  <c r="K121" i="51"/>
  <c r="I121" i="51"/>
  <c r="H121" i="51"/>
  <c r="P120" i="51"/>
  <c r="P121" i="51" s="1"/>
  <c r="M120" i="51"/>
  <c r="J120" i="51"/>
  <c r="J121" i="51" s="1"/>
  <c r="O118" i="51"/>
  <c r="N118" i="51"/>
  <c r="M118" i="51"/>
  <c r="L118" i="51"/>
  <c r="K118" i="51"/>
  <c r="I118" i="51"/>
  <c r="H118" i="51"/>
  <c r="P117" i="51"/>
  <c r="P118" i="51" s="1"/>
  <c r="M117" i="51"/>
  <c r="J117" i="51"/>
  <c r="J118" i="51" s="1"/>
  <c r="O115" i="51"/>
  <c r="N115" i="51"/>
  <c r="L115" i="51"/>
  <c r="K115" i="51"/>
  <c r="I115" i="51"/>
  <c r="H115" i="51"/>
  <c r="P114" i="51"/>
  <c r="M114" i="51"/>
  <c r="J114" i="51"/>
  <c r="P113" i="51"/>
  <c r="M113" i="51"/>
  <c r="M115" i="51" s="1"/>
  <c r="J113" i="51"/>
  <c r="P112" i="51"/>
  <c r="P115" i="51" s="1"/>
  <c r="M112" i="51"/>
  <c r="J112" i="51"/>
  <c r="J115" i="51" s="1"/>
  <c r="O110" i="51"/>
  <c r="N110" i="51"/>
  <c r="L110" i="51"/>
  <c r="K110" i="51"/>
  <c r="I110" i="51"/>
  <c r="H110" i="51"/>
  <c r="P109" i="51"/>
  <c r="M109" i="51"/>
  <c r="J109" i="51"/>
  <c r="P108" i="51"/>
  <c r="P110" i="51" s="1"/>
  <c r="M108" i="51"/>
  <c r="M110" i="51" s="1"/>
  <c r="J108" i="51"/>
  <c r="J110" i="51" s="1"/>
  <c r="O106" i="51"/>
  <c r="N106" i="51"/>
  <c r="L106" i="51"/>
  <c r="K106" i="51"/>
  <c r="I106" i="51"/>
  <c r="H106" i="51"/>
  <c r="P105" i="51"/>
  <c r="M105" i="51"/>
  <c r="J105" i="51"/>
  <c r="P104" i="51"/>
  <c r="P106" i="51" s="1"/>
  <c r="M104" i="51"/>
  <c r="M106" i="51" s="1"/>
  <c r="J104" i="51"/>
  <c r="J106" i="51" s="1"/>
  <c r="O102" i="51"/>
  <c r="N102" i="51"/>
  <c r="L102" i="51"/>
  <c r="K102" i="51"/>
  <c r="I102" i="51"/>
  <c r="H102" i="51"/>
  <c r="P101" i="51"/>
  <c r="M101" i="51"/>
  <c r="J101" i="51"/>
  <c r="P100" i="51"/>
  <c r="P102" i="51" s="1"/>
  <c r="M100" i="51"/>
  <c r="M102" i="51" s="1"/>
  <c r="J100" i="51"/>
  <c r="J102" i="51" s="1"/>
  <c r="O98" i="51"/>
  <c r="N98" i="51"/>
  <c r="L98" i="51"/>
  <c r="K98" i="51"/>
  <c r="H98" i="51"/>
  <c r="P97" i="51"/>
  <c r="M97" i="51"/>
  <c r="J97" i="51"/>
  <c r="P96" i="51"/>
  <c r="M96" i="51"/>
  <c r="J96" i="51"/>
  <c r="P95" i="51"/>
  <c r="M95" i="51"/>
  <c r="J95" i="51"/>
  <c r="P94" i="51"/>
  <c r="M94" i="51"/>
  <c r="J94" i="51"/>
  <c r="P93" i="51"/>
  <c r="M93" i="51"/>
  <c r="J93" i="51"/>
  <c r="P92" i="51"/>
  <c r="M92" i="51"/>
  <c r="J92" i="51"/>
  <c r="P91" i="51"/>
  <c r="M91" i="51"/>
  <c r="J91" i="51"/>
  <c r="P90" i="51"/>
  <c r="M90" i="51"/>
  <c r="J90" i="51"/>
  <c r="P89" i="51"/>
  <c r="M89" i="51"/>
  <c r="J89" i="51"/>
  <c r="P88" i="51"/>
  <c r="M88" i="51"/>
  <c r="J88" i="51"/>
  <c r="P87" i="51"/>
  <c r="M87" i="51"/>
  <c r="J87" i="51"/>
  <c r="P86" i="51"/>
  <c r="P98" i="51" s="1"/>
  <c r="M86" i="51"/>
  <c r="J86" i="51"/>
  <c r="P85" i="51"/>
  <c r="M85" i="51"/>
  <c r="M98" i="51" s="1"/>
  <c r="I98" i="51"/>
  <c r="O83" i="51"/>
  <c r="O146" i="51" s="1"/>
  <c r="N83" i="51"/>
  <c r="N146" i="51" s="1"/>
  <c r="L83" i="51"/>
  <c r="L146" i="51" s="1"/>
  <c r="K83" i="51"/>
  <c r="K146" i="51" s="1"/>
  <c r="I83" i="51"/>
  <c r="H83" i="51"/>
  <c r="H146" i="51" s="1"/>
  <c r="P82" i="51"/>
  <c r="M82" i="51"/>
  <c r="J82" i="51"/>
  <c r="P81" i="51"/>
  <c r="M81" i="51"/>
  <c r="J81" i="51"/>
  <c r="P80" i="51"/>
  <c r="M80" i="51"/>
  <c r="J80" i="51"/>
  <c r="P79" i="51"/>
  <c r="M79" i="51"/>
  <c r="J79" i="51"/>
  <c r="P78" i="51"/>
  <c r="M78" i="51"/>
  <c r="J78" i="51"/>
  <c r="P77" i="51"/>
  <c r="M77" i="51"/>
  <c r="J77" i="51"/>
  <c r="P76" i="51"/>
  <c r="M76" i="51"/>
  <c r="J76" i="51"/>
  <c r="P75" i="51"/>
  <c r="M75" i="51"/>
  <c r="J75" i="51"/>
  <c r="P74" i="51"/>
  <c r="M74" i="51"/>
  <c r="J74" i="51"/>
  <c r="P73" i="51"/>
  <c r="M73" i="51"/>
  <c r="J73" i="51"/>
  <c r="P72" i="51"/>
  <c r="M72" i="51"/>
  <c r="J72" i="51"/>
  <c r="J71" i="51"/>
  <c r="P70" i="51"/>
  <c r="M70" i="51"/>
  <c r="J70" i="51"/>
  <c r="P69" i="51"/>
  <c r="M69" i="51"/>
  <c r="J69" i="51"/>
  <c r="P68" i="51"/>
  <c r="M68" i="51"/>
  <c r="J68" i="51"/>
  <c r="P67" i="51"/>
  <c r="M67" i="51"/>
  <c r="J67" i="51"/>
  <c r="P66" i="51"/>
  <c r="M66" i="51"/>
  <c r="J66" i="51"/>
  <c r="P65" i="51"/>
  <c r="M65" i="51"/>
  <c r="J65" i="51"/>
  <c r="P64" i="51"/>
  <c r="M64" i="51"/>
  <c r="J64" i="51"/>
  <c r="P63" i="51"/>
  <c r="M63" i="51"/>
  <c r="J63" i="51"/>
  <c r="P62" i="51"/>
  <c r="M62" i="51"/>
  <c r="J62" i="51"/>
  <c r="P61" i="51"/>
  <c r="M61" i="51"/>
  <c r="J61" i="51"/>
  <c r="P60" i="51"/>
  <c r="M60" i="51"/>
  <c r="J60" i="51"/>
  <c r="P59" i="51"/>
  <c r="M59" i="51"/>
  <c r="J59" i="51"/>
  <c r="P58" i="51"/>
  <c r="M58" i="51"/>
  <c r="J58" i="51"/>
  <c r="P57" i="51"/>
  <c r="M57" i="51"/>
  <c r="J57" i="51"/>
  <c r="P56" i="51"/>
  <c r="M56" i="51"/>
  <c r="J56" i="51"/>
  <c r="P55" i="51"/>
  <c r="M55" i="51"/>
  <c r="J55" i="51"/>
  <c r="P54" i="51"/>
  <c r="M54" i="51"/>
  <c r="J54" i="51"/>
  <c r="P53" i="51"/>
  <c r="M53" i="51"/>
  <c r="J53" i="51"/>
  <c r="P52" i="51"/>
  <c r="M52" i="51"/>
  <c r="J52" i="51"/>
  <c r="P51" i="51"/>
  <c r="M51" i="51"/>
  <c r="J51" i="51"/>
  <c r="P50" i="51"/>
  <c r="M50" i="51"/>
  <c r="J50" i="51"/>
  <c r="P49" i="51"/>
  <c r="M49" i="51"/>
  <c r="J49" i="51"/>
  <c r="P48" i="51"/>
  <c r="M48" i="51"/>
  <c r="J48" i="51"/>
  <c r="P47" i="51"/>
  <c r="M47" i="51"/>
  <c r="J47" i="51"/>
  <c r="P46" i="51"/>
  <c r="M46" i="51"/>
  <c r="J46" i="51"/>
  <c r="P45" i="51"/>
  <c r="M45" i="51"/>
  <c r="J45" i="51"/>
  <c r="P44" i="51"/>
  <c r="M44" i="51"/>
  <c r="J44" i="51"/>
  <c r="P43" i="51"/>
  <c r="M43" i="51"/>
  <c r="J43" i="51"/>
  <c r="P42" i="51"/>
  <c r="M42" i="51"/>
  <c r="J42" i="51"/>
  <c r="P41" i="51"/>
  <c r="M41" i="51"/>
  <c r="J41" i="51"/>
  <c r="P40" i="51"/>
  <c r="M40" i="51"/>
  <c r="J40" i="51"/>
  <c r="P39" i="51"/>
  <c r="M39" i="51"/>
  <c r="J39" i="51"/>
  <c r="P38" i="51"/>
  <c r="M38" i="51"/>
  <c r="J38" i="51"/>
  <c r="P37" i="51"/>
  <c r="P83" i="51" s="1"/>
  <c r="P146" i="51" s="1"/>
  <c r="M37" i="51"/>
  <c r="M83" i="51" s="1"/>
  <c r="J37" i="51"/>
  <c r="C35" i="51"/>
  <c r="D35" i="51" s="1"/>
  <c r="E35" i="51" s="1"/>
  <c r="F35" i="51" s="1"/>
  <c r="G35" i="51" s="1"/>
  <c r="B35" i="51"/>
  <c r="N34" i="51"/>
  <c r="K34" i="51"/>
  <c r="P25" i="51"/>
  <c r="H22" i="51"/>
  <c r="J83" i="51" l="1"/>
  <c r="M146" i="51"/>
  <c r="I146" i="51"/>
  <c r="J85" i="51"/>
  <c r="J98" i="51" s="1"/>
  <c r="P144" i="51"/>
  <c r="P145" i="51" s="1"/>
  <c r="I85" i="50"/>
  <c r="A159" i="50"/>
  <c r="N145" i="50"/>
  <c r="L145" i="50"/>
  <c r="K145" i="50"/>
  <c r="I145" i="50"/>
  <c r="H145" i="50"/>
  <c r="M144" i="50"/>
  <c r="O144" i="50" s="1"/>
  <c r="J144" i="50"/>
  <c r="J145" i="50" s="1"/>
  <c r="O142" i="50"/>
  <c r="N142" i="50"/>
  <c r="L142" i="50"/>
  <c r="K142" i="50"/>
  <c r="I142" i="50"/>
  <c r="H142" i="50"/>
  <c r="P141" i="50"/>
  <c r="M141" i="50"/>
  <c r="J141" i="50"/>
  <c r="P140" i="50"/>
  <c r="M140" i="50"/>
  <c r="J140" i="50"/>
  <c r="P139" i="50"/>
  <c r="M139" i="50"/>
  <c r="J139" i="50"/>
  <c r="P138" i="50"/>
  <c r="M138" i="50"/>
  <c r="J138" i="50"/>
  <c r="P137" i="50"/>
  <c r="M137" i="50"/>
  <c r="J137" i="50"/>
  <c r="P136" i="50"/>
  <c r="P142" i="50" s="1"/>
  <c r="M136" i="50"/>
  <c r="M142" i="50" s="1"/>
  <c r="J136" i="50"/>
  <c r="J142" i="50" s="1"/>
  <c r="O134" i="50"/>
  <c r="N134" i="50"/>
  <c r="L134" i="50"/>
  <c r="K134" i="50"/>
  <c r="I134" i="50"/>
  <c r="H134" i="50"/>
  <c r="P133" i="50"/>
  <c r="M133" i="50"/>
  <c r="J133" i="50"/>
  <c r="P132" i="50"/>
  <c r="M132" i="50"/>
  <c r="J132" i="50"/>
  <c r="P131" i="50"/>
  <c r="M131" i="50"/>
  <c r="J131" i="50"/>
  <c r="P130" i="50"/>
  <c r="M130" i="50"/>
  <c r="J130" i="50"/>
  <c r="P129" i="50"/>
  <c r="M129" i="50"/>
  <c r="J129" i="50"/>
  <c r="P128" i="50"/>
  <c r="P134" i="50" s="1"/>
  <c r="M128" i="50"/>
  <c r="M134" i="50" s="1"/>
  <c r="J128" i="50"/>
  <c r="J134" i="50" s="1"/>
  <c r="P126" i="50"/>
  <c r="O126" i="50"/>
  <c r="N126" i="50"/>
  <c r="M126" i="50"/>
  <c r="L126" i="50"/>
  <c r="K126" i="50"/>
  <c r="I126" i="50"/>
  <c r="H126" i="50"/>
  <c r="J125" i="50"/>
  <c r="J126" i="50" s="1"/>
  <c r="O124" i="50"/>
  <c r="N124" i="50"/>
  <c r="L124" i="50"/>
  <c r="K124" i="50"/>
  <c r="I124" i="50"/>
  <c r="H124" i="50"/>
  <c r="P123" i="50"/>
  <c r="P124" i="50" s="1"/>
  <c r="M123" i="50"/>
  <c r="M124" i="50" s="1"/>
  <c r="J123" i="50"/>
  <c r="J124" i="50" s="1"/>
  <c r="O121" i="50"/>
  <c r="N121" i="50"/>
  <c r="L121" i="50"/>
  <c r="K121" i="50"/>
  <c r="I121" i="50"/>
  <c r="H121" i="50"/>
  <c r="P120" i="50"/>
  <c r="P121" i="50" s="1"/>
  <c r="M120" i="50"/>
  <c r="M121" i="50" s="1"/>
  <c r="J120" i="50"/>
  <c r="J121" i="50" s="1"/>
  <c r="O118" i="50"/>
  <c r="N118" i="50"/>
  <c r="L118" i="50"/>
  <c r="K118" i="50"/>
  <c r="I118" i="50"/>
  <c r="H118" i="50"/>
  <c r="P117" i="50"/>
  <c r="P118" i="50" s="1"/>
  <c r="M117" i="50"/>
  <c r="M118" i="50" s="1"/>
  <c r="J117" i="50"/>
  <c r="J118" i="50" s="1"/>
  <c r="O115" i="50"/>
  <c r="N115" i="50"/>
  <c r="L115" i="50"/>
  <c r="K115" i="50"/>
  <c r="I115" i="50"/>
  <c r="H115" i="50"/>
  <c r="P114" i="50"/>
  <c r="M114" i="50"/>
  <c r="J114" i="50"/>
  <c r="P113" i="50"/>
  <c r="M113" i="50"/>
  <c r="J113" i="50"/>
  <c r="P112" i="50"/>
  <c r="P115" i="50" s="1"/>
  <c r="M112" i="50"/>
  <c r="M115" i="50" s="1"/>
  <c r="J112" i="50"/>
  <c r="J115" i="50" s="1"/>
  <c r="O110" i="50"/>
  <c r="N110" i="50"/>
  <c r="L110" i="50"/>
  <c r="K110" i="50"/>
  <c r="I110" i="50"/>
  <c r="H110" i="50"/>
  <c r="P109" i="50"/>
  <c r="M109" i="50"/>
  <c r="J109" i="50"/>
  <c r="P108" i="50"/>
  <c r="P110" i="50" s="1"/>
  <c r="M108" i="50"/>
  <c r="M110" i="50" s="1"/>
  <c r="J108" i="50"/>
  <c r="J110" i="50" s="1"/>
  <c r="O106" i="50"/>
  <c r="N106" i="50"/>
  <c r="L106" i="50"/>
  <c r="K106" i="50"/>
  <c r="I106" i="50"/>
  <c r="H106" i="50"/>
  <c r="P105" i="50"/>
  <c r="M105" i="50"/>
  <c r="J105" i="50"/>
  <c r="P104" i="50"/>
  <c r="P106" i="50" s="1"/>
  <c r="M104" i="50"/>
  <c r="M106" i="50" s="1"/>
  <c r="J104" i="50"/>
  <c r="J106" i="50" s="1"/>
  <c r="O102" i="50"/>
  <c r="N102" i="50"/>
  <c r="L102" i="50"/>
  <c r="K102" i="50"/>
  <c r="I102" i="50"/>
  <c r="H102" i="50"/>
  <c r="P101" i="50"/>
  <c r="M101" i="50"/>
  <c r="J101" i="50"/>
  <c r="P100" i="50"/>
  <c r="P102" i="50" s="1"/>
  <c r="M100" i="50"/>
  <c r="M102" i="50" s="1"/>
  <c r="J100" i="50"/>
  <c r="J102" i="50" s="1"/>
  <c r="O98" i="50"/>
  <c r="N98" i="50"/>
  <c r="L98" i="50"/>
  <c r="K98" i="50"/>
  <c r="I98" i="50"/>
  <c r="H98" i="50"/>
  <c r="P97" i="50"/>
  <c r="M97" i="50"/>
  <c r="J97" i="50"/>
  <c r="P96" i="50"/>
  <c r="M96" i="50"/>
  <c r="J96" i="50"/>
  <c r="P95" i="50"/>
  <c r="M95" i="50"/>
  <c r="J95" i="50"/>
  <c r="P94" i="50"/>
  <c r="M94" i="50"/>
  <c r="J94" i="50"/>
  <c r="P93" i="50"/>
  <c r="M93" i="50"/>
  <c r="J93" i="50"/>
  <c r="P92" i="50"/>
  <c r="M92" i="50"/>
  <c r="J92" i="50"/>
  <c r="P91" i="50"/>
  <c r="M91" i="50"/>
  <c r="J91" i="50"/>
  <c r="P90" i="50"/>
  <c r="M90" i="50"/>
  <c r="J90" i="50"/>
  <c r="P89" i="50"/>
  <c r="M89" i="50"/>
  <c r="J89" i="50"/>
  <c r="P88" i="50"/>
  <c r="M88" i="50"/>
  <c r="J88" i="50"/>
  <c r="P87" i="50"/>
  <c r="M87" i="50"/>
  <c r="J87" i="50"/>
  <c r="P86" i="50"/>
  <c r="M86" i="50"/>
  <c r="J86" i="50"/>
  <c r="P85" i="50"/>
  <c r="P98" i="50" s="1"/>
  <c r="M85" i="50"/>
  <c r="M98" i="50" s="1"/>
  <c r="J85" i="50"/>
  <c r="O83" i="50"/>
  <c r="O146" i="50" s="1"/>
  <c r="N83" i="50"/>
  <c r="N146" i="50" s="1"/>
  <c r="L83" i="50"/>
  <c r="L146" i="50" s="1"/>
  <c r="K83" i="50"/>
  <c r="K146" i="50" s="1"/>
  <c r="I83" i="50"/>
  <c r="H83" i="50"/>
  <c r="H146" i="50" s="1"/>
  <c r="P82" i="50"/>
  <c r="M82" i="50"/>
  <c r="J82" i="50"/>
  <c r="P81" i="50"/>
  <c r="M81" i="50"/>
  <c r="J81" i="50"/>
  <c r="P80" i="50"/>
  <c r="M80" i="50"/>
  <c r="J80" i="50"/>
  <c r="P79" i="50"/>
  <c r="M79" i="50"/>
  <c r="J79" i="50"/>
  <c r="P78" i="50"/>
  <c r="M78" i="50"/>
  <c r="J78" i="50"/>
  <c r="P77" i="50"/>
  <c r="M77" i="50"/>
  <c r="J77" i="50"/>
  <c r="P76" i="50"/>
  <c r="M76" i="50"/>
  <c r="J76" i="50"/>
  <c r="P75" i="50"/>
  <c r="M75" i="50"/>
  <c r="J75" i="50"/>
  <c r="P74" i="50"/>
  <c r="M74" i="50"/>
  <c r="J74" i="50"/>
  <c r="P73" i="50"/>
  <c r="M73" i="50"/>
  <c r="J73" i="50"/>
  <c r="P72" i="50"/>
  <c r="M72" i="50"/>
  <c r="J72" i="50"/>
  <c r="J71" i="50"/>
  <c r="P70" i="50"/>
  <c r="M70" i="50"/>
  <c r="J70" i="50"/>
  <c r="P69" i="50"/>
  <c r="M69" i="50"/>
  <c r="J69" i="50"/>
  <c r="P68" i="50"/>
  <c r="M68" i="50"/>
  <c r="J68" i="50"/>
  <c r="P67" i="50"/>
  <c r="M67" i="50"/>
  <c r="J67" i="50"/>
  <c r="P66" i="50"/>
  <c r="M66" i="50"/>
  <c r="J66" i="50"/>
  <c r="P65" i="50"/>
  <c r="M65" i="50"/>
  <c r="J65" i="50"/>
  <c r="P64" i="50"/>
  <c r="M64" i="50"/>
  <c r="J64" i="50"/>
  <c r="P63" i="50"/>
  <c r="M63" i="50"/>
  <c r="J63" i="50"/>
  <c r="P62" i="50"/>
  <c r="M62" i="50"/>
  <c r="J62" i="50"/>
  <c r="P61" i="50"/>
  <c r="M61" i="50"/>
  <c r="J61" i="50"/>
  <c r="P60" i="50"/>
  <c r="M60" i="50"/>
  <c r="J60" i="50"/>
  <c r="P59" i="50"/>
  <c r="M59" i="50"/>
  <c r="J59" i="50"/>
  <c r="P58" i="50"/>
  <c r="M58" i="50"/>
  <c r="J58" i="50"/>
  <c r="P57" i="50"/>
  <c r="M57" i="50"/>
  <c r="J57" i="50"/>
  <c r="P56" i="50"/>
  <c r="M56" i="50"/>
  <c r="J56" i="50"/>
  <c r="P55" i="50"/>
  <c r="M55" i="50"/>
  <c r="J55" i="50"/>
  <c r="P54" i="50"/>
  <c r="M54" i="50"/>
  <c r="J54" i="50"/>
  <c r="P53" i="50"/>
  <c r="M53" i="50"/>
  <c r="J53" i="50"/>
  <c r="P52" i="50"/>
  <c r="M52" i="50"/>
  <c r="J52" i="50"/>
  <c r="P51" i="50"/>
  <c r="M51" i="50"/>
  <c r="J51" i="50"/>
  <c r="P50" i="50"/>
  <c r="M50" i="50"/>
  <c r="J50" i="50"/>
  <c r="P49" i="50"/>
  <c r="M49" i="50"/>
  <c r="J49" i="50"/>
  <c r="P48" i="50"/>
  <c r="M48" i="50"/>
  <c r="J48" i="50"/>
  <c r="P47" i="50"/>
  <c r="M47" i="50"/>
  <c r="J47" i="50"/>
  <c r="P46" i="50"/>
  <c r="M46" i="50"/>
  <c r="J46" i="50"/>
  <c r="P45" i="50"/>
  <c r="M45" i="50"/>
  <c r="J45" i="50"/>
  <c r="P44" i="50"/>
  <c r="M44" i="50"/>
  <c r="J44" i="50"/>
  <c r="P43" i="50"/>
  <c r="M43" i="50"/>
  <c r="J43" i="50"/>
  <c r="P42" i="50"/>
  <c r="M42" i="50"/>
  <c r="J42" i="50"/>
  <c r="P41" i="50"/>
  <c r="M41" i="50"/>
  <c r="J41" i="50"/>
  <c r="P40" i="50"/>
  <c r="M40" i="50"/>
  <c r="J40" i="50"/>
  <c r="P39" i="50"/>
  <c r="M39" i="50"/>
  <c r="J39" i="50"/>
  <c r="P38" i="50"/>
  <c r="M38" i="50"/>
  <c r="J38" i="50"/>
  <c r="P37" i="50"/>
  <c r="P83" i="50" s="1"/>
  <c r="M37" i="50"/>
  <c r="M83" i="50" s="1"/>
  <c r="M146" i="50" s="1"/>
  <c r="J37" i="50"/>
  <c r="B35" i="50"/>
  <c r="C35" i="50" s="1"/>
  <c r="D35" i="50" s="1"/>
  <c r="E35" i="50" s="1"/>
  <c r="F35" i="50" s="1"/>
  <c r="G35" i="50" s="1"/>
  <c r="N34" i="50"/>
  <c r="K34" i="50"/>
  <c r="P25" i="50"/>
  <c r="H22" i="50"/>
  <c r="A159" i="49"/>
  <c r="N145" i="49"/>
  <c r="L145" i="49"/>
  <c r="K145" i="49"/>
  <c r="I145" i="49"/>
  <c r="H145" i="49"/>
  <c r="O144" i="49"/>
  <c r="O145" i="49" s="1"/>
  <c r="M144" i="49"/>
  <c r="M145" i="49" s="1"/>
  <c r="J144" i="49"/>
  <c r="J145" i="49" s="1"/>
  <c r="O142" i="49"/>
  <c r="N142" i="49"/>
  <c r="L142" i="49"/>
  <c r="K142" i="49"/>
  <c r="I142" i="49"/>
  <c r="H142" i="49"/>
  <c r="P141" i="49"/>
  <c r="M141" i="49"/>
  <c r="J141" i="49"/>
  <c r="P140" i="49"/>
  <c r="M140" i="49"/>
  <c r="J140" i="49"/>
  <c r="P139" i="49"/>
  <c r="M139" i="49"/>
  <c r="J139" i="49"/>
  <c r="P138" i="49"/>
  <c r="M138" i="49"/>
  <c r="J138" i="49"/>
  <c r="P137" i="49"/>
  <c r="M137" i="49"/>
  <c r="J137" i="49"/>
  <c r="P136" i="49"/>
  <c r="P142" i="49" s="1"/>
  <c r="M136" i="49"/>
  <c r="M142" i="49" s="1"/>
  <c r="J136" i="49"/>
  <c r="J142" i="49" s="1"/>
  <c r="O134" i="49"/>
  <c r="N134" i="49"/>
  <c r="L134" i="49"/>
  <c r="K134" i="49"/>
  <c r="I134" i="49"/>
  <c r="H134" i="49"/>
  <c r="P133" i="49"/>
  <c r="M133" i="49"/>
  <c r="J133" i="49"/>
  <c r="P132" i="49"/>
  <c r="M132" i="49"/>
  <c r="J132" i="49"/>
  <c r="P131" i="49"/>
  <c r="M131" i="49"/>
  <c r="J131" i="49"/>
  <c r="P130" i="49"/>
  <c r="M130" i="49"/>
  <c r="J130" i="49"/>
  <c r="P129" i="49"/>
  <c r="M129" i="49"/>
  <c r="J129" i="49"/>
  <c r="P128" i="49"/>
  <c r="P134" i="49" s="1"/>
  <c r="M128" i="49"/>
  <c r="M134" i="49" s="1"/>
  <c r="J128" i="49"/>
  <c r="J134" i="49" s="1"/>
  <c r="P126" i="49"/>
  <c r="O126" i="49"/>
  <c r="N126" i="49"/>
  <c r="M126" i="49"/>
  <c r="L126" i="49"/>
  <c r="K126" i="49"/>
  <c r="I126" i="49"/>
  <c r="H126" i="49"/>
  <c r="J125" i="49"/>
  <c r="J126" i="49" s="1"/>
  <c r="O124" i="49"/>
  <c r="N124" i="49"/>
  <c r="M124" i="49"/>
  <c r="L124" i="49"/>
  <c r="K124" i="49"/>
  <c r="I124" i="49"/>
  <c r="H124" i="49"/>
  <c r="P123" i="49"/>
  <c r="P124" i="49" s="1"/>
  <c r="M123" i="49"/>
  <c r="J123" i="49"/>
  <c r="J124" i="49" s="1"/>
  <c r="O121" i="49"/>
  <c r="N121" i="49"/>
  <c r="M121" i="49"/>
  <c r="L121" i="49"/>
  <c r="K121" i="49"/>
  <c r="I121" i="49"/>
  <c r="H121" i="49"/>
  <c r="P120" i="49"/>
  <c r="P121" i="49" s="1"/>
  <c r="M120" i="49"/>
  <c r="J120" i="49"/>
  <c r="J121" i="49" s="1"/>
  <c r="O118" i="49"/>
  <c r="N118" i="49"/>
  <c r="M118" i="49"/>
  <c r="L118" i="49"/>
  <c r="K118" i="49"/>
  <c r="I118" i="49"/>
  <c r="H118" i="49"/>
  <c r="P117" i="49"/>
  <c r="P118" i="49" s="1"/>
  <c r="M117" i="49"/>
  <c r="J117" i="49"/>
  <c r="J118" i="49" s="1"/>
  <c r="O115" i="49"/>
  <c r="O146" i="49" s="1"/>
  <c r="N115" i="49"/>
  <c r="L115" i="49"/>
  <c r="K115" i="49"/>
  <c r="K146" i="49" s="1"/>
  <c r="I115" i="49"/>
  <c r="H115" i="49"/>
  <c r="P114" i="49"/>
  <c r="M114" i="49"/>
  <c r="J114" i="49"/>
  <c r="P113" i="49"/>
  <c r="M113" i="49"/>
  <c r="M115" i="49" s="1"/>
  <c r="J113" i="49"/>
  <c r="P112" i="49"/>
  <c r="P115" i="49" s="1"/>
  <c r="M112" i="49"/>
  <c r="J112" i="49"/>
  <c r="J115" i="49" s="1"/>
  <c r="O110" i="49"/>
  <c r="N110" i="49"/>
  <c r="L110" i="49"/>
  <c r="K110" i="49"/>
  <c r="I110" i="49"/>
  <c r="H110" i="49"/>
  <c r="P109" i="49"/>
  <c r="M109" i="49"/>
  <c r="J109" i="49"/>
  <c r="P108" i="49"/>
  <c r="P110" i="49" s="1"/>
  <c r="M108" i="49"/>
  <c r="M110" i="49" s="1"/>
  <c r="J108" i="49"/>
  <c r="J110" i="49" s="1"/>
  <c r="O106" i="49"/>
  <c r="N106" i="49"/>
  <c r="L106" i="49"/>
  <c r="K106" i="49"/>
  <c r="I106" i="49"/>
  <c r="H106" i="49"/>
  <c r="P105" i="49"/>
  <c r="M105" i="49"/>
  <c r="J105" i="49"/>
  <c r="P104" i="49"/>
  <c r="P106" i="49" s="1"/>
  <c r="M104" i="49"/>
  <c r="M106" i="49" s="1"/>
  <c r="J104" i="49"/>
  <c r="J106" i="49" s="1"/>
  <c r="O102" i="49"/>
  <c r="N102" i="49"/>
  <c r="L102" i="49"/>
  <c r="K102" i="49"/>
  <c r="I102" i="49"/>
  <c r="H102" i="49"/>
  <c r="P101" i="49"/>
  <c r="M101" i="49"/>
  <c r="J101" i="49"/>
  <c r="P100" i="49"/>
  <c r="P102" i="49" s="1"/>
  <c r="M100" i="49"/>
  <c r="M102" i="49" s="1"/>
  <c r="J100" i="49"/>
  <c r="J102" i="49" s="1"/>
  <c r="O98" i="49"/>
  <c r="N98" i="49"/>
  <c r="L98" i="49"/>
  <c r="K98" i="49"/>
  <c r="I98" i="49"/>
  <c r="H98" i="49"/>
  <c r="P97" i="49"/>
  <c r="M97" i="49"/>
  <c r="J97" i="49"/>
  <c r="P96" i="49"/>
  <c r="M96" i="49"/>
  <c r="J96" i="49"/>
  <c r="P95" i="49"/>
  <c r="M95" i="49"/>
  <c r="J95" i="49"/>
  <c r="P94" i="49"/>
  <c r="M94" i="49"/>
  <c r="J94" i="49"/>
  <c r="P93" i="49"/>
  <c r="M93" i="49"/>
  <c r="J93" i="49"/>
  <c r="P92" i="49"/>
  <c r="M92" i="49"/>
  <c r="J92" i="49"/>
  <c r="P91" i="49"/>
  <c r="M91" i="49"/>
  <c r="J91" i="49"/>
  <c r="P90" i="49"/>
  <c r="M90" i="49"/>
  <c r="J90" i="49"/>
  <c r="P89" i="49"/>
  <c r="M89" i="49"/>
  <c r="J89" i="49"/>
  <c r="P88" i="49"/>
  <c r="M88" i="49"/>
  <c r="J88" i="49"/>
  <c r="P87" i="49"/>
  <c r="M87" i="49"/>
  <c r="J87" i="49"/>
  <c r="P86" i="49"/>
  <c r="P98" i="49" s="1"/>
  <c r="M86" i="49"/>
  <c r="J86" i="49"/>
  <c r="J98" i="49" s="1"/>
  <c r="P85" i="49"/>
  <c r="M85" i="49"/>
  <c r="M98" i="49" s="1"/>
  <c r="J85" i="49"/>
  <c r="O83" i="49"/>
  <c r="N83" i="49"/>
  <c r="N146" i="49" s="1"/>
  <c r="L83" i="49"/>
  <c r="L146" i="49" s="1"/>
  <c r="K83" i="49"/>
  <c r="I83" i="49"/>
  <c r="H83" i="49"/>
  <c r="H146" i="49" s="1"/>
  <c r="P82" i="49"/>
  <c r="M82" i="49"/>
  <c r="J82" i="49"/>
  <c r="P81" i="49"/>
  <c r="M81" i="49"/>
  <c r="J81" i="49"/>
  <c r="P80" i="49"/>
  <c r="M80" i="49"/>
  <c r="J80" i="49"/>
  <c r="P79" i="49"/>
  <c r="M79" i="49"/>
  <c r="J79" i="49"/>
  <c r="P78" i="49"/>
  <c r="M78" i="49"/>
  <c r="J78" i="49"/>
  <c r="P77" i="49"/>
  <c r="M77" i="49"/>
  <c r="J77" i="49"/>
  <c r="P76" i="49"/>
  <c r="M76" i="49"/>
  <c r="J76" i="49"/>
  <c r="P75" i="49"/>
  <c r="M75" i="49"/>
  <c r="J75" i="49"/>
  <c r="P74" i="49"/>
  <c r="M74" i="49"/>
  <c r="J74" i="49"/>
  <c r="P73" i="49"/>
  <c r="M73" i="49"/>
  <c r="J73" i="49"/>
  <c r="P72" i="49"/>
  <c r="M72" i="49"/>
  <c r="J72" i="49"/>
  <c r="J71" i="49"/>
  <c r="P70" i="49"/>
  <c r="M70" i="49"/>
  <c r="J70" i="49"/>
  <c r="P69" i="49"/>
  <c r="M69" i="49"/>
  <c r="J69" i="49"/>
  <c r="P68" i="49"/>
  <c r="M68" i="49"/>
  <c r="J68" i="49"/>
  <c r="P67" i="49"/>
  <c r="M67" i="49"/>
  <c r="J67" i="49"/>
  <c r="P66" i="49"/>
  <c r="M66" i="49"/>
  <c r="J66" i="49"/>
  <c r="P65" i="49"/>
  <c r="M65" i="49"/>
  <c r="J65" i="49"/>
  <c r="P64" i="49"/>
  <c r="M64" i="49"/>
  <c r="J64" i="49"/>
  <c r="P63" i="49"/>
  <c r="M63" i="49"/>
  <c r="J63" i="49"/>
  <c r="P62" i="49"/>
  <c r="M62" i="49"/>
  <c r="J62" i="49"/>
  <c r="P61" i="49"/>
  <c r="M61" i="49"/>
  <c r="J61" i="49"/>
  <c r="P60" i="49"/>
  <c r="M60" i="49"/>
  <c r="J60" i="49"/>
  <c r="P59" i="49"/>
  <c r="M59" i="49"/>
  <c r="J59" i="49"/>
  <c r="P58" i="49"/>
  <c r="M58" i="49"/>
  <c r="J58" i="49"/>
  <c r="P57" i="49"/>
  <c r="M57" i="49"/>
  <c r="J57" i="49"/>
  <c r="P56" i="49"/>
  <c r="M56" i="49"/>
  <c r="J56" i="49"/>
  <c r="P55" i="49"/>
  <c r="M55" i="49"/>
  <c r="J55" i="49"/>
  <c r="P54" i="49"/>
  <c r="M54" i="49"/>
  <c r="J54" i="49"/>
  <c r="P53" i="49"/>
  <c r="M53" i="49"/>
  <c r="J53" i="49"/>
  <c r="P52" i="49"/>
  <c r="M52" i="49"/>
  <c r="J52" i="49"/>
  <c r="P51" i="49"/>
  <c r="M51" i="49"/>
  <c r="J51" i="49"/>
  <c r="P50" i="49"/>
  <c r="M50" i="49"/>
  <c r="J50" i="49"/>
  <c r="P49" i="49"/>
  <c r="M49" i="49"/>
  <c r="J49" i="49"/>
  <c r="P48" i="49"/>
  <c r="M48" i="49"/>
  <c r="J48" i="49"/>
  <c r="P47" i="49"/>
  <c r="M47" i="49"/>
  <c r="J47" i="49"/>
  <c r="P46" i="49"/>
  <c r="M46" i="49"/>
  <c r="J46" i="49"/>
  <c r="P45" i="49"/>
  <c r="M45" i="49"/>
  <c r="J45" i="49"/>
  <c r="P44" i="49"/>
  <c r="M44" i="49"/>
  <c r="J44" i="49"/>
  <c r="P43" i="49"/>
  <c r="M43" i="49"/>
  <c r="J43" i="49"/>
  <c r="P42" i="49"/>
  <c r="M42" i="49"/>
  <c r="J42" i="49"/>
  <c r="P41" i="49"/>
  <c r="M41" i="49"/>
  <c r="J41" i="49"/>
  <c r="P40" i="49"/>
  <c r="M40" i="49"/>
  <c r="J40" i="49"/>
  <c r="P39" i="49"/>
  <c r="M39" i="49"/>
  <c r="J39" i="49"/>
  <c r="P38" i="49"/>
  <c r="M38" i="49"/>
  <c r="J38" i="49"/>
  <c r="P37" i="49"/>
  <c r="P83" i="49" s="1"/>
  <c r="M37" i="49"/>
  <c r="M83" i="49" s="1"/>
  <c r="M146" i="49" s="1"/>
  <c r="J37" i="49"/>
  <c r="J83" i="49" s="1"/>
  <c r="B35" i="49"/>
  <c r="C35" i="49" s="1"/>
  <c r="D35" i="49" s="1"/>
  <c r="E35" i="49" s="1"/>
  <c r="F35" i="49" s="1"/>
  <c r="G35" i="49" s="1"/>
  <c r="N34" i="49"/>
  <c r="K34" i="49"/>
  <c r="P25" i="49"/>
  <c r="H22" i="49"/>
  <c r="J146" i="51" l="1"/>
  <c r="I146" i="50"/>
  <c r="J83" i="50"/>
  <c r="J98" i="50"/>
  <c r="O145" i="50"/>
  <c r="P144" i="50"/>
  <c r="P145" i="50" s="1"/>
  <c r="P146" i="50"/>
  <c r="M145" i="50"/>
  <c r="I146" i="49"/>
  <c r="J146" i="49"/>
  <c r="P146" i="49"/>
  <c r="P144" i="49"/>
  <c r="P145" i="49" s="1"/>
  <c r="A159" i="48"/>
  <c r="N145" i="48"/>
  <c r="L145" i="48"/>
  <c r="K145" i="48"/>
  <c r="I145" i="48"/>
  <c r="H145" i="48"/>
  <c r="O144" i="48"/>
  <c r="O145" i="48" s="1"/>
  <c r="M144" i="48"/>
  <c r="M145" i="48" s="1"/>
  <c r="J144" i="48"/>
  <c r="J145" i="48" s="1"/>
  <c r="O142" i="48"/>
  <c r="N142" i="48"/>
  <c r="L142" i="48"/>
  <c r="K142" i="48"/>
  <c r="I142" i="48"/>
  <c r="H142" i="48"/>
  <c r="P141" i="48"/>
  <c r="M141" i="48"/>
  <c r="J141" i="48"/>
  <c r="P140" i="48"/>
  <c r="M140" i="48"/>
  <c r="J140" i="48"/>
  <c r="P139" i="48"/>
  <c r="M139" i="48"/>
  <c r="J139" i="48"/>
  <c r="P138" i="48"/>
  <c r="M138" i="48"/>
  <c r="J138" i="48"/>
  <c r="P137" i="48"/>
  <c r="M137" i="48"/>
  <c r="J137" i="48"/>
  <c r="P136" i="48"/>
  <c r="P142" i="48" s="1"/>
  <c r="M136" i="48"/>
  <c r="M142" i="48" s="1"/>
  <c r="J136" i="48"/>
  <c r="J142" i="48" s="1"/>
  <c r="O134" i="48"/>
  <c r="N134" i="48"/>
  <c r="L134" i="48"/>
  <c r="K134" i="48"/>
  <c r="I134" i="48"/>
  <c r="H134" i="48"/>
  <c r="P133" i="48"/>
  <c r="M133" i="48"/>
  <c r="J133" i="48"/>
  <c r="P132" i="48"/>
  <c r="M132" i="48"/>
  <c r="J132" i="48"/>
  <c r="P131" i="48"/>
  <c r="M131" i="48"/>
  <c r="J131" i="48"/>
  <c r="P130" i="48"/>
  <c r="M130" i="48"/>
  <c r="J130" i="48"/>
  <c r="P129" i="48"/>
  <c r="M129" i="48"/>
  <c r="J129" i="48"/>
  <c r="P128" i="48"/>
  <c r="P134" i="48" s="1"/>
  <c r="M128" i="48"/>
  <c r="M134" i="48" s="1"/>
  <c r="J128" i="48"/>
  <c r="J134" i="48" s="1"/>
  <c r="P126" i="48"/>
  <c r="O126" i="48"/>
  <c r="N126" i="48"/>
  <c r="M126" i="48"/>
  <c r="L126" i="48"/>
  <c r="K126" i="48"/>
  <c r="I126" i="48"/>
  <c r="H126" i="48"/>
  <c r="J125" i="48"/>
  <c r="J126" i="48" s="1"/>
  <c r="O124" i="48"/>
  <c r="N124" i="48"/>
  <c r="M124" i="48"/>
  <c r="L124" i="48"/>
  <c r="K124" i="48"/>
  <c r="I124" i="48"/>
  <c r="H124" i="48"/>
  <c r="P123" i="48"/>
  <c r="P124" i="48" s="1"/>
  <c r="M123" i="48"/>
  <c r="J123" i="48"/>
  <c r="J124" i="48" s="1"/>
  <c r="O121" i="48"/>
  <c r="N121" i="48"/>
  <c r="M121" i="48"/>
  <c r="L121" i="48"/>
  <c r="K121" i="48"/>
  <c r="I121" i="48"/>
  <c r="H121" i="48"/>
  <c r="P120" i="48"/>
  <c r="P121" i="48" s="1"/>
  <c r="M120" i="48"/>
  <c r="J120" i="48"/>
  <c r="J121" i="48" s="1"/>
  <c r="O118" i="48"/>
  <c r="N118" i="48"/>
  <c r="M118" i="48"/>
  <c r="L118" i="48"/>
  <c r="K118" i="48"/>
  <c r="I118" i="48"/>
  <c r="H118" i="48"/>
  <c r="P117" i="48"/>
  <c r="P118" i="48" s="1"/>
  <c r="M117" i="48"/>
  <c r="J117" i="48"/>
  <c r="J118" i="48" s="1"/>
  <c r="O115" i="48"/>
  <c r="O146" i="48" s="1"/>
  <c r="N115" i="48"/>
  <c r="L115" i="48"/>
  <c r="K115" i="48"/>
  <c r="K146" i="48" s="1"/>
  <c r="I115" i="48"/>
  <c r="H115" i="48"/>
  <c r="P114" i="48"/>
  <c r="M114" i="48"/>
  <c r="J114" i="48"/>
  <c r="P113" i="48"/>
  <c r="M113" i="48"/>
  <c r="M115" i="48" s="1"/>
  <c r="J113" i="48"/>
  <c r="P112" i="48"/>
  <c r="P115" i="48" s="1"/>
  <c r="M112" i="48"/>
  <c r="J112" i="48"/>
  <c r="J115" i="48" s="1"/>
  <c r="O110" i="48"/>
  <c r="N110" i="48"/>
  <c r="L110" i="48"/>
  <c r="K110" i="48"/>
  <c r="I110" i="48"/>
  <c r="H110" i="48"/>
  <c r="P109" i="48"/>
  <c r="M109" i="48"/>
  <c r="J109" i="48"/>
  <c r="P108" i="48"/>
  <c r="P110" i="48" s="1"/>
  <c r="M108" i="48"/>
  <c r="M110" i="48" s="1"/>
  <c r="J108" i="48"/>
  <c r="J110" i="48" s="1"/>
  <c r="O106" i="48"/>
  <c r="N106" i="48"/>
  <c r="L106" i="48"/>
  <c r="K106" i="48"/>
  <c r="I106" i="48"/>
  <c r="H106" i="48"/>
  <c r="P105" i="48"/>
  <c r="M105" i="48"/>
  <c r="J105" i="48"/>
  <c r="P104" i="48"/>
  <c r="P106" i="48" s="1"/>
  <c r="M104" i="48"/>
  <c r="M106" i="48" s="1"/>
  <c r="J104" i="48"/>
  <c r="J106" i="48" s="1"/>
  <c r="O102" i="48"/>
  <c r="N102" i="48"/>
  <c r="L102" i="48"/>
  <c r="K102" i="48"/>
  <c r="I102" i="48"/>
  <c r="H102" i="48"/>
  <c r="P101" i="48"/>
  <c r="M101" i="48"/>
  <c r="J101" i="48"/>
  <c r="P100" i="48"/>
  <c r="P102" i="48" s="1"/>
  <c r="M100" i="48"/>
  <c r="M102" i="48" s="1"/>
  <c r="J100" i="48"/>
  <c r="J102" i="48" s="1"/>
  <c r="O98" i="48"/>
  <c r="N98" i="48"/>
  <c r="L98" i="48"/>
  <c r="K98" i="48"/>
  <c r="I98" i="48"/>
  <c r="H98" i="48"/>
  <c r="P97" i="48"/>
  <c r="M97" i="48"/>
  <c r="J97" i="48"/>
  <c r="P96" i="48"/>
  <c r="M96" i="48"/>
  <c r="J96" i="48"/>
  <c r="P95" i="48"/>
  <c r="M95" i="48"/>
  <c r="J95" i="48"/>
  <c r="P94" i="48"/>
  <c r="M94" i="48"/>
  <c r="J94" i="48"/>
  <c r="P93" i="48"/>
  <c r="M93" i="48"/>
  <c r="J93" i="48"/>
  <c r="P92" i="48"/>
  <c r="M92" i="48"/>
  <c r="J92" i="48"/>
  <c r="P91" i="48"/>
  <c r="M91" i="48"/>
  <c r="J91" i="48"/>
  <c r="P90" i="48"/>
  <c r="M90" i="48"/>
  <c r="J90" i="48"/>
  <c r="P89" i="48"/>
  <c r="M89" i="48"/>
  <c r="J89" i="48"/>
  <c r="P88" i="48"/>
  <c r="M88" i="48"/>
  <c r="J88" i="48"/>
  <c r="P87" i="48"/>
  <c r="M87" i="48"/>
  <c r="J87" i="48"/>
  <c r="P86" i="48"/>
  <c r="P98" i="48" s="1"/>
  <c r="M86" i="48"/>
  <c r="J86" i="48"/>
  <c r="J98" i="48" s="1"/>
  <c r="P85" i="48"/>
  <c r="M85" i="48"/>
  <c r="M98" i="48" s="1"/>
  <c r="J85" i="48"/>
  <c r="O83" i="48"/>
  <c r="N83" i="48"/>
  <c r="N146" i="48" s="1"/>
  <c r="L83" i="48"/>
  <c r="L146" i="48" s="1"/>
  <c r="K83" i="48"/>
  <c r="I83" i="48"/>
  <c r="H83" i="48"/>
  <c r="H146" i="48" s="1"/>
  <c r="P82" i="48"/>
  <c r="M82" i="48"/>
  <c r="J82" i="48"/>
  <c r="P81" i="48"/>
  <c r="M81" i="48"/>
  <c r="J81" i="48"/>
  <c r="P80" i="48"/>
  <c r="M80" i="48"/>
  <c r="J80" i="48"/>
  <c r="P79" i="48"/>
  <c r="M79" i="48"/>
  <c r="J79" i="48"/>
  <c r="P78" i="48"/>
  <c r="M78" i="48"/>
  <c r="J78" i="48"/>
  <c r="P77" i="48"/>
  <c r="M77" i="48"/>
  <c r="J77" i="48"/>
  <c r="P76" i="48"/>
  <c r="M76" i="48"/>
  <c r="J76" i="48"/>
  <c r="P75" i="48"/>
  <c r="M75" i="48"/>
  <c r="J75" i="48"/>
  <c r="P74" i="48"/>
  <c r="M74" i="48"/>
  <c r="J74" i="48"/>
  <c r="P73" i="48"/>
  <c r="M73" i="48"/>
  <c r="J73" i="48"/>
  <c r="P72" i="48"/>
  <c r="M72" i="48"/>
  <c r="J72" i="48"/>
  <c r="J71" i="48"/>
  <c r="P70" i="48"/>
  <c r="M70" i="48"/>
  <c r="J70" i="48"/>
  <c r="P69" i="48"/>
  <c r="M69" i="48"/>
  <c r="J69" i="48"/>
  <c r="P68" i="48"/>
  <c r="M68" i="48"/>
  <c r="J68" i="48"/>
  <c r="P67" i="48"/>
  <c r="M67" i="48"/>
  <c r="J67" i="48"/>
  <c r="P66" i="48"/>
  <c r="M66" i="48"/>
  <c r="J66" i="48"/>
  <c r="P65" i="48"/>
  <c r="M65" i="48"/>
  <c r="J65" i="48"/>
  <c r="P64" i="48"/>
  <c r="M64" i="48"/>
  <c r="J64" i="48"/>
  <c r="P63" i="48"/>
  <c r="M63" i="48"/>
  <c r="J63" i="48"/>
  <c r="P62" i="48"/>
  <c r="M62" i="48"/>
  <c r="J62" i="48"/>
  <c r="P61" i="48"/>
  <c r="M61" i="48"/>
  <c r="J61" i="48"/>
  <c r="P60" i="48"/>
  <c r="M60" i="48"/>
  <c r="J60" i="48"/>
  <c r="P59" i="48"/>
  <c r="M59" i="48"/>
  <c r="J59" i="48"/>
  <c r="P58" i="48"/>
  <c r="M58" i="48"/>
  <c r="J58" i="48"/>
  <c r="P57" i="48"/>
  <c r="M57" i="48"/>
  <c r="J57" i="48"/>
  <c r="P56" i="48"/>
  <c r="M56" i="48"/>
  <c r="J56" i="48"/>
  <c r="P55" i="48"/>
  <c r="M55" i="48"/>
  <c r="J55" i="48"/>
  <c r="P54" i="48"/>
  <c r="M54" i="48"/>
  <c r="J54" i="48"/>
  <c r="P53" i="48"/>
  <c r="M53" i="48"/>
  <c r="J53" i="48"/>
  <c r="P52" i="48"/>
  <c r="M52" i="48"/>
  <c r="J52" i="48"/>
  <c r="P51" i="48"/>
  <c r="M51" i="48"/>
  <c r="J51" i="48"/>
  <c r="P50" i="48"/>
  <c r="M50" i="48"/>
  <c r="J50" i="48"/>
  <c r="P49" i="48"/>
  <c r="M49" i="48"/>
  <c r="J49" i="48"/>
  <c r="P48" i="48"/>
  <c r="M48" i="48"/>
  <c r="J48" i="48"/>
  <c r="P47" i="48"/>
  <c r="M47" i="48"/>
  <c r="J47" i="48"/>
  <c r="P46" i="48"/>
  <c r="M46" i="48"/>
  <c r="J46" i="48"/>
  <c r="P45" i="48"/>
  <c r="M45" i="48"/>
  <c r="J45" i="48"/>
  <c r="P44" i="48"/>
  <c r="M44" i="48"/>
  <c r="J44" i="48"/>
  <c r="P43" i="48"/>
  <c r="M43" i="48"/>
  <c r="J43" i="48"/>
  <c r="P42" i="48"/>
  <c r="M42" i="48"/>
  <c r="J42" i="48"/>
  <c r="P41" i="48"/>
  <c r="M41" i="48"/>
  <c r="J41" i="48"/>
  <c r="P40" i="48"/>
  <c r="M40" i="48"/>
  <c r="J40" i="48"/>
  <c r="P39" i="48"/>
  <c r="M39" i="48"/>
  <c r="J39" i="48"/>
  <c r="P38" i="48"/>
  <c r="M38" i="48"/>
  <c r="J38" i="48"/>
  <c r="P37" i="48"/>
  <c r="P83" i="48" s="1"/>
  <c r="P146" i="48" s="1"/>
  <c r="M37" i="48"/>
  <c r="M83" i="48" s="1"/>
  <c r="J37" i="48"/>
  <c r="B35" i="48"/>
  <c r="C35" i="48" s="1"/>
  <c r="D35" i="48" s="1"/>
  <c r="E35" i="48" s="1"/>
  <c r="F35" i="48" s="1"/>
  <c r="G35" i="48" s="1"/>
  <c r="N34" i="48"/>
  <c r="K34" i="48"/>
  <c r="P25" i="48"/>
  <c r="H22" i="48"/>
  <c r="J146" i="50" l="1"/>
  <c r="J83" i="48"/>
  <c r="J146" i="48" s="1"/>
  <c r="I146" i="48"/>
  <c r="M146" i="48"/>
  <c r="P144" i="48"/>
  <c r="P145" i="48" s="1"/>
  <c r="A159" i="47"/>
  <c r="N145" i="47"/>
  <c r="L145" i="47"/>
  <c r="K145" i="47"/>
  <c r="I145" i="47"/>
  <c r="H145" i="47"/>
  <c r="O144" i="47"/>
  <c r="O145" i="47" s="1"/>
  <c r="M144" i="47"/>
  <c r="M145" i="47" s="1"/>
  <c r="J144" i="47"/>
  <c r="J145" i="47" s="1"/>
  <c r="O142" i="47"/>
  <c r="N142" i="47"/>
  <c r="L142" i="47"/>
  <c r="K142" i="47"/>
  <c r="I142" i="47"/>
  <c r="H142" i="47"/>
  <c r="P141" i="47"/>
  <c r="M141" i="47"/>
  <c r="J141" i="47"/>
  <c r="P140" i="47"/>
  <c r="M140" i="47"/>
  <c r="J140" i="47"/>
  <c r="P139" i="47"/>
  <c r="M139" i="47"/>
  <c r="J139" i="47"/>
  <c r="P138" i="47"/>
  <c r="M138" i="47"/>
  <c r="J138" i="47"/>
  <c r="P137" i="47"/>
  <c r="M137" i="47"/>
  <c r="J137" i="47"/>
  <c r="P136" i="47"/>
  <c r="P142" i="47" s="1"/>
  <c r="M136" i="47"/>
  <c r="M142" i="47" s="1"/>
  <c r="J136" i="47"/>
  <c r="J142" i="47" s="1"/>
  <c r="O134" i="47"/>
  <c r="N134" i="47"/>
  <c r="L134" i="47"/>
  <c r="K134" i="47"/>
  <c r="I134" i="47"/>
  <c r="H134" i="47"/>
  <c r="P133" i="47"/>
  <c r="M133" i="47"/>
  <c r="J133" i="47"/>
  <c r="P132" i="47"/>
  <c r="M132" i="47"/>
  <c r="J132" i="47"/>
  <c r="P131" i="47"/>
  <c r="M131" i="47"/>
  <c r="J131" i="47"/>
  <c r="P130" i="47"/>
  <c r="M130" i="47"/>
  <c r="J130" i="47"/>
  <c r="P129" i="47"/>
  <c r="M129" i="47"/>
  <c r="J129" i="47"/>
  <c r="P128" i="47"/>
  <c r="P134" i="47" s="1"/>
  <c r="M128" i="47"/>
  <c r="M134" i="47" s="1"/>
  <c r="J128" i="47"/>
  <c r="J134" i="47" s="1"/>
  <c r="P126" i="47"/>
  <c r="O126" i="47"/>
  <c r="N126" i="47"/>
  <c r="M126" i="47"/>
  <c r="L126" i="47"/>
  <c r="K126" i="47"/>
  <c r="I126" i="47"/>
  <c r="H126" i="47"/>
  <c r="J125" i="47"/>
  <c r="J126" i="47" s="1"/>
  <c r="O124" i="47"/>
  <c r="N124" i="47"/>
  <c r="M124" i="47"/>
  <c r="L124" i="47"/>
  <c r="K124" i="47"/>
  <c r="I124" i="47"/>
  <c r="H124" i="47"/>
  <c r="P123" i="47"/>
  <c r="P124" i="47" s="1"/>
  <c r="M123" i="47"/>
  <c r="J123" i="47"/>
  <c r="J124" i="47" s="1"/>
  <c r="O121" i="47"/>
  <c r="N121" i="47"/>
  <c r="M121" i="47"/>
  <c r="L121" i="47"/>
  <c r="K121" i="47"/>
  <c r="I121" i="47"/>
  <c r="H121" i="47"/>
  <c r="P120" i="47"/>
  <c r="P121" i="47" s="1"/>
  <c r="M120" i="47"/>
  <c r="J120" i="47"/>
  <c r="J121" i="47" s="1"/>
  <c r="O118" i="47"/>
  <c r="N118" i="47"/>
  <c r="M118" i="47"/>
  <c r="L118" i="47"/>
  <c r="K118" i="47"/>
  <c r="I118" i="47"/>
  <c r="H118" i="47"/>
  <c r="P117" i="47"/>
  <c r="P118" i="47" s="1"/>
  <c r="M117" i="47"/>
  <c r="J117" i="47"/>
  <c r="J118" i="47" s="1"/>
  <c r="O115" i="47"/>
  <c r="O146" i="47" s="1"/>
  <c r="N115" i="47"/>
  <c r="L115" i="47"/>
  <c r="K115" i="47"/>
  <c r="K146" i="47" s="1"/>
  <c r="I115" i="47"/>
  <c r="H115" i="47"/>
  <c r="P114" i="47"/>
  <c r="M114" i="47"/>
  <c r="J114" i="47"/>
  <c r="P113" i="47"/>
  <c r="M113" i="47"/>
  <c r="M115" i="47" s="1"/>
  <c r="J113" i="47"/>
  <c r="P112" i="47"/>
  <c r="P115" i="47" s="1"/>
  <c r="M112" i="47"/>
  <c r="J112" i="47"/>
  <c r="J115" i="47" s="1"/>
  <c r="O110" i="47"/>
  <c r="N110" i="47"/>
  <c r="L110" i="47"/>
  <c r="K110" i="47"/>
  <c r="I110" i="47"/>
  <c r="H110" i="47"/>
  <c r="P109" i="47"/>
  <c r="M109" i="47"/>
  <c r="J109" i="47"/>
  <c r="P108" i="47"/>
  <c r="P110" i="47" s="1"/>
  <c r="M108" i="47"/>
  <c r="M110" i="47" s="1"/>
  <c r="J108" i="47"/>
  <c r="J110" i="47" s="1"/>
  <c r="O106" i="47"/>
  <c r="N106" i="47"/>
  <c r="L106" i="47"/>
  <c r="K106" i="47"/>
  <c r="I106" i="47"/>
  <c r="H106" i="47"/>
  <c r="P105" i="47"/>
  <c r="M105" i="47"/>
  <c r="J105" i="47"/>
  <c r="P104" i="47"/>
  <c r="P106" i="47" s="1"/>
  <c r="M104" i="47"/>
  <c r="M106" i="47" s="1"/>
  <c r="J104" i="47"/>
  <c r="J106" i="47" s="1"/>
  <c r="O102" i="47"/>
  <c r="N102" i="47"/>
  <c r="L102" i="47"/>
  <c r="K102" i="47"/>
  <c r="I102" i="47"/>
  <c r="H102" i="47"/>
  <c r="P101" i="47"/>
  <c r="M101" i="47"/>
  <c r="J101" i="47"/>
  <c r="P100" i="47"/>
  <c r="P102" i="47" s="1"/>
  <c r="M100" i="47"/>
  <c r="M102" i="47" s="1"/>
  <c r="J100" i="47"/>
  <c r="J102" i="47" s="1"/>
  <c r="O98" i="47"/>
  <c r="N98" i="47"/>
  <c r="L98" i="47"/>
  <c r="K98" i="47"/>
  <c r="I98" i="47"/>
  <c r="H98" i="47"/>
  <c r="P97" i="47"/>
  <c r="M97" i="47"/>
  <c r="J97" i="47"/>
  <c r="P96" i="47"/>
  <c r="M96" i="47"/>
  <c r="J96" i="47"/>
  <c r="P95" i="47"/>
  <c r="M95" i="47"/>
  <c r="J95" i="47"/>
  <c r="P94" i="47"/>
  <c r="M94" i="47"/>
  <c r="J94" i="47"/>
  <c r="P93" i="47"/>
  <c r="M93" i="47"/>
  <c r="J93" i="47"/>
  <c r="P92" i="47"/>
  <c r="M92" i="47"/>
  <c r="J92" i="47"/>
  <c r="P91" i="47"/>
  <c r="M91" i="47"/>
  <c r="J91" i="47"/>
  <c r="P90" i="47"/>
  <c r="M90" i="47"/>
  <c r="J90" i="47"/>
  <c r="P89" i="47"/>
  <c r="M89" i="47"/>
  <c r="J89" i="47"/>
  <c r="P88" i="47"/>
  <c r="M88" i="47"/>
  <c r="J88" i="47"/>
  <c r="P87" i="47"/>
  <c r="M87" i="47"/>
  <c r="J87" i="47"/>
  <c r="P86" i="47"/>
  <c r="P98" i="47" s="1"/>
  <c r="M86" i="47"/>
  <c r="J86" i="47"/>
  <c r="J98" i="47" s="1"/>
  <c r="P85" i="47"/>
  <c r="M85" i="47"/>
  <c r="M98" i="47" s="1"/>
  <c r="J85" i="47"/>
  <c r="O83" i="47"/>
  <c r="N83" i="47"/>
  <c r="N146" i="47" s="1"/>
  <c r="L83" i="47"/>
  <c r="L146" i="47" s="1"/>
  <c r="K83" i="47"/>
  <c r="I83" i="47"/>
  <c r="H83" i="47"/>
  <c r="P82" i="47"/>
  <c r="M82" i="47"/>
  <c r="J82" i="47"/>
  <c r="P81" i="47"/>
  <c r="M81" i="47"/>
  <c r="J81" i="47"/>
  <c r="P80" i="47"/>
  <c r="M80" i="47"/>
  <c r="J80" i="47"/>
  <c r="P79" i="47"/>
  <c r="M79" i="47"/>
  <c r="J79" i="47"/>
  <c r="P78" i="47"/>
  <c r="M78" i="47"/>
  <c r="J78" i="47"/>
  <c r="P77" i="47"/>
  <c r="M77" i="47"/>
  <c r="J77" i="47"/>
  <c r="P76" i="47"/>
  <c r="M76" i="47"/>
  <c r="J76" i="47"/>
  <c r="P75" i="47"/>
  <c r="M75" i="47"/>
  <c r="J75" i="47"/>
  <c r="P74" i="47"/>
  <c r="M74" i="47"/>
  <c r="J74" i="47"/>
  <c r="P73" i="47"/>
  <c r="M73" i="47"/>
  <c r="J73" i="47"/>
  <c r="P72" i="47"/>
  <c r="M72" i="47"/>
  <c r="J72" i="47"/>
  <c r="J71" i="47"/>
  <c r="P70" i="47"/>
  <c r="M70" i="47"/>
  <c r="J70" i="47"/>
  <c r="P69" i="47"/>
  <c r="M69" i="47"/>
  <c r="J69" i="47"/>
  <c r="P68" i="47"/>
  <c r="M68" i="47"/>
  <c r="J68" i="47"/>
  <c r="P67" i="47"/>
  <c r="M67" i="47"/>
  <c r="J67" i="47"/>
  <c r="P66" i="47"/>
  <c r="M66" i="47"/>
  <c r="J66" i="47"/>
  <c r="P65" i="47"/>
  <c r="M65" i="47"/>
  <c r="J65" i="47"/>
  <c r="P64" i="47"/>
  <c r="M64" i="47"/>
  <c r="J64" i="47"/>
  <c r="P63" i="47"/>
  <c r="M63" i="47"/>
  <c r="J63" i="47"/>
  <c r="P62" i="47"/>
  <c r="M62" i="47"/>
  <c r="J62" i="47"/>
  <c r="P61" i="47"/>
  <c r="M61" i="47"/>
  <c r="J61" i="47"/>
  <c r="P60" i="47"/>
  <c r="M60" i="47"/>
  <c r="J60" i="47"/>
  <c r="P59" i="47"/>
  <c r="M59" i="47"/>
  <c r="J59" i="47"/>
  <c r="P58" i="47"/>
  <c r="M58" i="47"/>
  <c r="J58" i="47"/>
  <c r="P57" i="47"/>
  <c r="M57" i="47"/>
  <c r="J57" i="47"/>
  <c r="P56" i="47"/>
  <c r="M56" i="47"/>
  <c r="J56" i="47"/>
  <c r="P55" i="47"/>
  <c r="M55" i="47"/>
  <c r="J55" i="47"/>
  <c r="P54" i="47"/>
  <c r="M54" i="47"/>
  <c r="J54" i="47"/>
  <c r="P53" i="47"/>
  <c r="M53" i="47"/>
  <c r="J53" i="47"/>
  <c r="P52" i="47"/>
  <c r="M52" i="47"/>
  <c r="J52" i="47"/>
  <c r="P51" i="47"/>
  <c r="M51" i="47"/>
  <c r="J51" i="47"/>
  <c r="P50" i="47"/>
  <c r="M50" i="47"/>
  <c r="J50" i="47"/>
  <c r="P49" i="47"/>
  <c r="M49" i="47"/>
  <c r="J49" i="47"/>
  <c r="P48" i="47"/>
  <c r="M48" i="47"/>
  <c r="J48" i="47"/>
  <c r="P47" i="47"/>
  <c r="M47" i="47"/>
  <c r="J47" i="47"/>
  <c r="P46" i="47"/>
  <c r="M46" i="47"/>
  <c r="J46" i="47"/>
  <c r="P45" i="47"/>
  <c r="M45" i="47"/>
  <c r="J45" i="47"/>
  <c r="P44" i="47"/>
  <c r="M44" i="47"/>
  <c r="J44" i="47"/>
  <c r="P43" i="47"/>
  <c r="M43" i="47"/>
  <c r="J43" i="47"/>
  <c r="P42" i="47"/>
  <c r="M42" i="47"/>
  <c r="J42" i="47"/>
  <c r="P41" i="47"/>
  <c r="M41" i="47"/>
  <c r="J41" i="47"/>
  <c r="P40" i="47"/>
  <c r="M40" i="47"/>
  <c r="J40" i="47"/>
  <c r="P39" i="47"/>
  <c r="M39" i="47"/>
  <c r="J39" i="47"/>
  <c r="P38" i="47"/>
  <c r="M38" i="47"/>
  <c r="J38" i="47"/>
  <c r="P37" i="47"/>
  <c r="P83" i="47" s="1"/>
  <c r="M37" i="47"/>
  <c r="M83" i="47" s="1"/>
  <c r="M146" i="47" s="1"/>
  <c r="J37" i="47"/>
  <c r="J83" i="47" s="1"/>
  <c r="B35" i="47"/>
  <c r="C35" i="47" s="1"/>
  <c r="D35" i="47" s="1"/>
  <c r="E35" i="47" s="1"/>
  <c r="F35" i="47" s="1"/>
  <c r="G35" i="47" s="1"/>
  <c r="N34" i="47"/>
  <c r="K34" i="47"/>
  <c r="P25" i="47"/>
  <c r="H22" i="47"/>
  <c r="A159" i="46"/>
  <c r="N145" i="46"/>
  <c r="L145" i="46"/>
  <c r="K145" i="46"/>
  <c r="I145" i="46"/>
  <c r="H145" i="46"/>
  <c r="O144" i="46"/>
  <c r="O145" i="46" s="1"/>
  <c r="M144" i="46"/>
  <c r="M145" i="46" s="1"/>
  <c r="J144" i="46"/>
  <c r="J145" i="46" s="1"/>
  <c r="O142" i="46"/>
  <c r="N142" i="46"/>
  <c r="L142" i="46"/>
  <c r="K142" i="46"/>
  <c r="I142" i="46"/>
  <c r="H142" i="46"/>
  <c r="P141" i="46"/>
  <c r="M141" i="46"/>
  <c r="J141" i="46"/>
  <c r="P140" i="46"/>
  <c r="M140" i="46"/>
  <c r="J140" i="46"/>
  <c r="P139" i="46"/>
  <c r="M139" i="46"/>
  <c r="J139" i="46"/>
  <c r="P138" i="46"/>
  <c r="M138" i="46"/>
  <c r="J138" i="46"/>
  <c r="P137" i="46"/>
  <c r="M137" i="46"/>
  <c r="J137" i="46"/>
  <c r="P136" i="46"/>
  <c r="P142" i="46" s="1"/>
  <c r="M136" i="46"/>
  <c r="M142" i="46" s="1"/>
  <c r="J136" i="46"/>
  <c r="J142" i="46" s="1"/>
  <c r="O134" i="46"/>
  <c r="N134" i="46"/>
  <c r="L134" i="46"/>
  <c r="K134" i="46"/>
  <c r="I134" i="46"/>
  <c r="H134" i="46"/>
  <c r="P133" i="46"/>
  <c r="M133" i="46"/>
  <c r="J133" i="46"/>
  <c r="P132" i="46"/>
  <c r="M132" i="46"/>
  <c r="J132" i="46"/>
  <c r="P131" i="46"/>
  <c r="M131" i="46"/>
  <c r="J131" i="46"/>
  <c r="P130" i="46"/>
  <c r="M130" i="46"/>
  <c r="J130" i="46"/>
  <c r="P129" i="46"/>
  <c r="M129" i="46"/>
  <c r="J129" i="46"/>
  <c r="P128" i="46"/>
  <c r="P134" i="46" s="1"/>
  <c r="M128" i="46"/>
  <c r="M134" i="46" s="1"/>
  <c r="J128" i="46"/>
  <c r="J134" i="46" s="1"/>
  <c r="P126" i="46"/>
  <c r="O126" i="46"/>
  <c r="N126" i="46"/>
  <c r="M126" i="46"/>
  <c r="L126" i="46"/>
  <c r="K126" i="46"/>
  <c r="I126" i="46"/>
  <c r="H126" i="46"/>
  <c r="J125" i="46"/>
  <c r="J126" i="46" s="1"/>
  <c r="O124" i="46"/>
  <c r="N124" i="46"/>
  <c r="M124" i="46"/>
  <c r="L124" i="46"/>
  <c r="K124" i="46"/>
  <c r="I124" i="46"/>
  <c r="H124" i="46"/>
  <c r="P123" i="46"/>
  <c r="P124" i="46" s="1"/>
  <c r="M123" i="46"/>
  <c r="J123" i="46"/>
  <c r="J124" i="46" s="1"/>
  <c r="O121" i="46"/>
  <c r="N121" i="46"/>
  <c r="M121" i="46"/>
  <c r="L121" i="46"/>
  <c r="K121" i="46"/>
  <c r="I121" i="46"/>
  <c r="H121" i="46"/>
  <c r="P120" i="46"/>
  <c r="P121" i="46" s="1"/>
  <c r="M120" i="46"/>
  <c r="J120" i="46"/>
  <c r="J121" i="46" s="1"/>
  <c r="O118" i="46"/>
  <c r="N118" i="46"/>
  <c r="M118" i="46"/>
  <c r="L118" i="46"/>
  <c r="K118" i="46"/>
  <c r="I118" i="46"/>
  <c r="H118" i="46"/>
  <c r="P117" i="46"/>
  <c r="P118" i="46" s="1"/>
  <c r="M117" i="46"/>
  <c r="J117" i="46"/>
  <c r="J118" i="46" s="1"/>
  <c r="O115" i="46"/>
  <c r="O146" i="46" s="1"/>
  <c r="N115" i="46"/>
  <c r="L115" i="46"/>
  <c r="K115" i="46"/>
  <c r="K146" i="46" s="1"/>
  <c r="I115" i="46"/>
  <c r="H115" i="46"/>
  <c r="P114" i="46"/>
  <c r="M114" i="46"/>
  <c r="J114" i="46"/>
  <c r="P113" i="46"/>
  <c r="M113" i="46"/>
  <c r="M115" i="46" s="1"/>
  <c r="J113" i="46"/>
  <c r="P112" i="46"/>
  <c r="P115" i="46" s="1"/>
  <c r="M112" i="46"/>
  <c r="J112" i="46"/>
  <c r="J115" i="46" s="1"/>
  <c r="O110" i="46"/>
  <c r="N110" i="46"/>
  <c r="L110" i="46"/>
  <c r="K110" i="46"/>
  <c r="I110" i="46"/>
  <c r="H110" i="46"/>
  <c r="P109" i="46"/>
  <c r="M109" i="46"/>
  <c r="J109" i="46"/>
  <c r="P108" i="46"/>
  <c r="P110" i="46" s="1"/>
  <c r="M108" i="46"/>
  <c r="M110" i="46" s="1"/>
  <c r="J108" i="46"/>
  <c r="J110" i="46" s="1"/>
  <c r="O106" i="46"/>
  <c r="N106" i="46"/>
  <c r="L106" i="46"/>
  <c r="K106" i="46"/>
  <c r="I106" i="46"/>
  <c r="H106" i="46"/>
  <c r="P105" i="46"/>
  <c r="M105" i="46"/>
  <c r="J105" i="46"/>
  <c r="P104" i="46"/>
  <c r="P106" i="46" s="1"/>
  <c r="M104" i="46"/>
  <c r="M106" i="46" s="1"/>
  <c r="J104" i="46"/>
  <c r="J106" i="46" s="1"/>
  <c r="O102" i="46"/>
  <c r="N102" i="46"/>
  <c r="L102" i="46"/>
  <c r="K102" i="46"/>
  <c r="I102" i="46"/>
  <c r="H102" i="46"/>
  <c r="P101" i="46"/>
  <c r="M101" i="46"/>
  <c r="J101" i="46"/>
  <c r="P100" i="46"/>
  <c r="P102" i="46" s="1"/>
  <c r="M100" i="46"/>
  <c r="M102" i="46" s="1"/>
  <c r="J100" i="46"/>
  <c r="J102" i="46" s="1"/>
  <c r="O98" i="46"/>
  <c r="N98" i="46"/>
  <c r="L98" i="46"/>
  <c r="K98" i="46"/>
  <c r="I98" i="46"/>
  <c r="H98" i="46"/>
  <c r="P97" i="46"/>
  <c r="M97" i="46"/>
  <c r="J97" i="46"/>
  <c r="P96" i="46"/>
  <c r="M96" i="46"/>
  <c r="J96" i="46"/>
  <c r="P95" i="46"/>
  <c r="M95" i="46"/>
  <c r="J95" i="46"/>
  <c r="P94" i="46"/>
  <c r="M94" i="46"/>
  <c r="J94" i="46"/>
  <c r="P93" i="46"/>
  <c r="M93" i="46"/>
  <c r="J93" i="46"/>
  <c r="P92" i="46"/>
  <c r="M92" i="46"/>
  <c r="J92" i="46"/>
  <c r="P91" i="46"/>
  <c r="M91" i="46"/>
  <c r="J91" i="46"/>
  <c r="P90" i="46"/>
  <c r="M90" i="46"/>
  <c r="J90" i="46"/>
  <c r="P89" i="46"/>
  <c r="M89" i="46"/>
  <c r="J89" i="46"/>
  <c r="P88" i="46"/>
  <c r="M88" i="46"/>
  <c r="J88" i="46"/>
  <c r="P87" i="46"/>
  <c r="M87" i="46"/>
  <c r="J87" i="46"/>
  <c r="P86" i="46"/>
  <c r="P98" i="46" s="1"/>
  <c r="M86" i="46"/>
  <c r="J86" i="46"/>
  <c r="J98" i="46" s="1"/>
  <c r="P85" i="46"/>
  <c r="M85" i="46"/>
  <c r="M98" i="46" s="1"/>
  <c r="J85" i="46"/>
  <c r="O83" i="46"/>
  <c r="N83" i="46"/>
  <c r="N146" i="46" s="1"/>
  <c r="L83" i="46"/>
  <c r="L146" i="46" s="1"/>
  <c r="K83" i="46"/>
  <c r="I83" i="46"/>
  <c r="H83" i="46"/>
  <c r="H146" i="46" s="1"/>
  <c r="P82" i="46"/>
  <c r="M82" i="46"/>
  <c r="J82" i="46"/>
  <c r="P81" i="46"/>
  <c r="M81" i="46"/>
  <c r="J81" i="46"/>
  <c r="P80" i="46"/>
  <c r="M80" i="46"/>
  <c r="J80" i="46"/>
  <c r="P79" i="46"/>
  <c r="M79" i="46"/>
  <c r="J79" i="46"/>
  <c r="P78" i="46"/>
  <c r="M78" i="46"/>
  <c r="J78" i="46"/>
  <c r="P77" i="46"/>
  <c r="M77" i="46"/>
  <c r="J77" i="46"/>
  <c r="P76" i="46"/>
  <c r="M76" i="46"/>
  <c r="J76" i="46"/>
  <c r="P75" i="46"/>
  <c r="M75" i="46"/>
  <c r="J75" i="46"/>
  <c r="P74" i="46"/>
  <c r="M74" i="46"/>
  <c r="J74" i="46"/>
  <c r="P73" i="46"/>
  <c r="M73" i="46"/>
  <c r="J73" i="46"/>
  <c r="P72" i="46"/>
  <c r="M72" i="46"/>
  <c r="J72" i="46"/>
  <c r="J71" i="46"/>
  <c r="P70" i="46"/>
  <c r="M70" i="46"/>
  <c r="J70" i="46"/>
  <c r="P69" i="46"/>
  <c r="M69" i="46"/>
  <c r="J69" i="46"/>
  <c r="P68" i="46"/>
  <c r="M68" i="46"/>
  <c r="J68" i="46"/>
  <c r="P67" i="46"/>
  <c r="M67" i="46"/>
  <c r="J67" i="46"/>
  <c r="P66" i="46"/>
  <c r="M66" i="46"/>
  <c r="J66" i="46"/>
  <c r="P65" i="46"/>
  <c r="M65" i="46"/>
  <c r="J65" i="46"/>
  <c r="P64" i="46"/>
  <c r="M64" i="46"/>
  <c r="J64" i="46"/>
  <c r="P63" i="46"/>
  <c r="M63" i="46"/>
  <c r="J63" i="46"/>
  <c r="P62" i="46"/>
  <c r="M62" i="46"/>
  <c r="J62" i="46"/>
  <c r="P61" i="46"/>
  <c r="M61" i="46"/>
  <c r="J61" i="46"/>
  <c r="P60" i="46"/>
  <c r="M60" i="46"/>
  <c r="J60" i="46"/>
  <c r="P59" i="46"/>
  <c r="M59" i="46"/>
  <c r="J59" i="46"/>
  <c r="P58" i="46"/>
  <c r="M58" i="46"/>
  <c r="J58" i="46"/>
  <c r="P57" i="46"/>
  <c r="M57" i="46"/>
  <c r="J57" i="46"/>
  <c r="P56" i="46"/>
  <c r="M56" i="46"/>
  <c r="J56" i="46"/>
  <c r="P55" i="46"/>
  <c r="M55" i="46"/>
  <c r="J55" i="46"/>
  <c r="P54" i="46"/>
  <c r="M54" i="46"/>
  <c r="J54" i="46"/>
  <c r="P53" i="46"/>
  <c r="M53" i="46"/>
  <c r="J53" i="46"/>
  <c r="P52" i="46"/>
  <c r="M52" i="46"/>
  <c r="J52" i="46"/>
  <c r="P51" i="46"/>
  <c r="M51" i="46"/>
  <c r="J51" i="46"/>
  <c r="P50" i="46"/>
  <c r="M50" i="46"/>
  <c r="J50" i="46"/>
  <c r="P49" i="46"/>
  <c r="M49" i="46"/>
  <c r="J49" i="46"/>
  <c r="P48" i="46"/>
  <c r="M48" i="46"/>
  <c r="J48" i="46"/>
  <c r="P47" i="46"/>
  <c r="M47" i="46"/>
  <c r="J47" i="46"/>
  <c r="P46" i="46"/>
  <c r="M46" i="46"/>
  <c r="J46" i="46"/>
  <c r="P45" i="46"/>
  <c r="M45" i="46"/>
  <c r="J45" i="46"/>
  <c r="P44" i="46"/>
  <c r="M44" i="46"/>
  <c r="J44" i="46"/>
  <c r="P43" i="46"/>
  <c r="M43" i="46"/>
  <c r="J43" i="46"/>
  <c r="P42" i="46"/>
  <c r="M42" i="46"/>
  <c r="J42" i="46"/>
  <c r="P41" i="46"/>
  <c r="M41" i="46"/>
  <c r="J41" i="46"/>
  <c r="P40" i="46"/>
  <c r="M40" i="46"/>
  <c r="J40" i="46"/>
  <c r="P39" i="46"/>
  <c r="M39" i="46"/>
  <c r="J39" i="46"/>
  <c r="P38" i="46"/>
  <c r="M38" i="46"/>
  <c r="J38" i="46"/>
  <c r="P37" i="46"/>
  <c r="P83" i="46" s="1"/>
  <c r="M37" i="46"/>
  <c r="M83" i="46" s="1"/>
  <c r="M146" i="46" s="1"/>
  <c r="J37" i="46"/>
  <c r="B35" i="46"/>
  <c r="C35" i="46" s="1"/>
  <c r="D35" i="46" s="1"/>
  <c r="E35" i="46" s="1"/>
  <c r="F35" i="46" s="1"/>
  <c r="G35" i="46" s="1"/>
  <c r="N34" i="46"/>
  <c r="K34" i="46"/>
  <c r="P25" i="46"/>
  <c r="H22" i="46"/>
  <c r="I146" i="47" l="1"/>
  <c r="H146" i="47"/>
  <c r="J146" i="47"/>
  <c r="P146" i="47"/>
  <c r="P144" i="47"/>
  <c r="P145" i="47" s="1"/>
  <c r="I146" i="46"/>
  <c r="J83" i="46"/>
  <c r="J146" i="46"/>
  <c r="P146" i="46"/>
  <c r="P144" i="46"/>
  <c r="P145" i="46" s="1"/>
  <c r="A159" i="45"/>
  <c r="N145" i="45"/>
  <c r="L145" i="45"/>
  <c r="K145" i="45"/>
  <c r="I145" i="45"/>
  <c r="H145" i="45"/>
  <c r="M144" i="45"/>
  <c r="O144" i="45" s="1"/>
  <c r="J144" i="45"/>
  <c r="J145" i="45" s="1"/>
  <c r="O142" i="45"/>
  <c r="N142" i="45"/>
  <c r="L142" i="45"/>
  <c r="K142" i="45"/>
  <c r="I142" i="45"/>
  <c r="H142" i="45"/>
  <c r="P141" i="45"/>
  <c r="M141" i="45"/>
  <c r="J141" i="45"/>
  <c r="P140" i="45"/>
  <c r="M140" i="45"/>
  <c r="J140" i="45"/>
  <c r="P139" i="45"/>
  <c r="M139" i="45"/>
  <c r="J139" i="45"/>
  <c r="P138" i="45"/>
  <c r="M138" i="45"/>
  <c r="J138" i="45"/>
  <c r="P137" i="45"/>
  <c r="M137" i="45"/>
  <c r="J137" i="45"/>
  <c r="P136" i="45"/>
  <c r="P142" i="45" s="1"/>
  <c r="M136" i="45"/>
  <c r="M142" i="45" s="1"/>
  <c r="J136" i="45"/>
  <c r="J142" i="45" s="1"/>
  <c r="O134" i="45"/>
  <c r="N134" i="45"/>
  <c r="L134" i="45"/>
  <c r="K134" i="45"/>
  <c r="I134" i="45"/>
  <c r="H134" i="45"/>
  <c r="P133" i="45"/>
  <c r="M133" i="45"/>
  <c r="J133" i="45"/>
  <c r="P132" i="45"/>
  <c r="M132" i="45"/>
  <c r="J132" i="45"/>
  <c r="P131" i="45"/>
  <c r="M131" i="45"/>
  <c r="J131" i="45"/>
  <c r="P130" i="45"/>
  <c r="M130" i="45"/>
  <c r="J130" i="45"/>
  <c r="P129" i="45"/>
  <c r="M129" i="45"/>
  <c r="J129" i="45"/>
  <c r="P128" i="45"/>
  <c r="P134" i="45" s="1"/>
  <c r="M128" i="45"/>
  <c r="M134" i="45" s="1"/>
  <c r="J128" i="45"/>
  <c r="J134" i="45" s="1"/>
  <c r="P126" i="45"/>
  <c r="O126" i="45"/>
  <c r="N126" i="45"/>
  <c r="M126" i="45"/>
  <c r="L126" i="45"/>
  <c r="K126" i="45"/>
  <c r="J126" i="45"/>
  <c r="I126" i="45"/>
  <c r="H126" i="45"/>
  <c r="J125" i="45"/>
  <c r="P124" i="45"/>
  <c r="O124" i="45"/>
  <c r="N124" i="45"/>
  <c r="L124" i="45"/>
  <c r="K124" i="45"/>
  <c r="I124" i="45"/>
  <c r="H124" i="45"/>
  <c r="P123" i="45"/>
  <c r="M123" i="45"/>
  <c r="M124" i="45" s="1"/>
  <c r="J123" i="45"/>
  <c r="J124" i="45" s="1"/>
  <c r="P121" i="45"/>
  <c r="O121" i="45"/>
  <c r="N121" i="45"/>
  <c r="L121" i="45"/>
  <c r="K121" i="45"/>
  <c r="J121" i="45"/>
  <c r="I121" i="45"/>
  <c r="H121" i="45"/>
  <c r="P120" i="45"/>
  <c r="M120" i="45"/>
  <c r="M121" i="45" s="1"/>
  <c r="J120" i="45"/>
  <c r="P118" i="45"/>
  <c r="O118" i="45"/>
  <c r="N118" i="45"/>
  <c r="L118" i="45"/>
  <c r="K118" i="45"/>
  <c r="J118" i="45"/>
  <c r="I118" i="45"/>
  <c r="H118" i="45"/>
  <c r="P117" i="45"/>
  <c r="M117" i="45"/>
  <c r="M118" i="45" s="1"/>
  <c r="J117" i="45"/>
  <c r="O115" i="45"/>
  <c r="N115" i="45"/>
  <c r="L115" i="45"/>
  <c r="K115" i="45"/>
  <c r="I115" i="45"/>
  <c r="H115" i="45"/>
  <c r="P114" i="45"/>
  <c r="M114" i="45"/>
  <c r="J114" i="45"/>
  <c r="P113" i="45"/>
  <c r="P115" i="45" s="1"/>
  <c r="M113" i="45"/>
  <c r="J113" i="45"/>
  <c r="J115" i="45" s="1"/>
  <c r="P112" i="45"/>
  <c r="M112" i="45"/>
  <c r="M115" i="45" s="1"/>
  <c r="J112" i="45"/>
  <c r="O110" i="45"/>
  <c r="N110" i="45"/>
  <c r="L110" i="45"/>
  <c r="K110" i="45"/>
  <c r="I110" i="45"/>
  <c r="H110" i="45"/>
  <c r="P109" i="45"/>
  <c r="M109" i="45"/>
  <c r="J109" i="45"/>
  <c r="P108" i="45"/>
  <c r="P110" i="45" s="1"/>
  <c r="M108" i="45"/>
  <c r="M110" i="45" s="1"/>
  <c r="J108" i="45"/>
  <c r="J110" i="45" s="1"/>
  <c r="O106" i="45"/>
  <c r="N106" i="45"/>
  <c r="L106" i="45"/>
  <c r="K106" i="45"/>
  <c r="I106" i="45"/>
  <c r="H106" i="45"/>
  <c r="P105" i="45"/>
  <c r="M105" i="45"/>
  <c r="J105" i="45"/>
  <c r="P104" i="45"/>
  <c r="P106" i="45" s="1"/>
  <c r="M104" i="45"/>
  <c r="M106" i="45" s="1"/>
  <c r="J104" i="45"/>
  <c r="J106" i="45" s="1"/>
  <c r="O102" i="45"/>
  <c r="N102" i="45"/>
  <c r="L102" i="45"/>
  <c r="K102" i="45"/>
  <c r="I102" i="45"/>
  <c r="H102" i="45"/>
  <c r="P101" i="45"/>
  <c r="M101" i="45"/>
  <c r="J101" i="45"/>
  <c r="P100" i="45"/>
  <c r="P102" i="45" s="1"/>
  <c r="M100" i="45"/>
  <c r="M102" i="45" s="1"/>
  <c r="J100" i="45"/>
  <c r="J102" i="45" s="1"/>
  <c r="O98" i="45"/>
  <c r="N98" i="45"/>
  <c r="L98" i="45"/>
  <c r="K98" i="45"/>
  <c r="I98" i="45"/>
  <c r="H98" i="45"/>
  <c r="P97" i="45"/>
  <c r="M97" i="45"/>
  <c r="J97" i="45"/>
  <c r="P96" i="45"/>
  <c r="M96" i="45"/>
  <c r="J96" i="45"/>
  <c r="P95" i="45"/>
  <c r="M95" i="45"/>
  <c r="J95" i="45"/>
  <c r="P94" i="45"/>
  <c r="M94" i="45"/>
  <c r="J94" i="45"/>
  <c r="P93" i="45"/>
  <c r="M93" i="45"/>
  <c r="J93" i="45"/>
  <c r="P92" i="45"/>
  <c r="M92" i="45"/>
  <c r="J92" i="45"/>
  <c r="P91" i="45"/>
  <c r="M91" i="45"/>
  <c r="J91" i="45"/>
  <c r="P90" i="45"/>
  <c r="M90" i="45"/>
  <c r="J90" i="45"/>
  <c r="P89" i="45"/>
  <c r="M89" i="45"/>
  <c r="J89" i="45"/>
  <c r="P88" i="45"/>
  <c r="M88" i="45"/>
  <c r="J88" i="45"/>
  <c r="P87" i="45"/>
  <c r="M87" i="45"/>
  <c r="J87" i="45"/>
  <c r="P86" i="45"/>
  <c r="M86" i="45"/>
  <c r="J86" i="45"/>
  <c r="P85" i="45"/>
  <c r="P98" i="45" s="1"/>
  <c r="M85" i="45"/>
  <c r="M98" i="45" s="1"/>
  <c r="J85" i="45"/>
  <c r="J98" i="45" s="1"/>
  <c r="O83" i="45"/>
  <c r="O146" i="45" s="1"/>
  <c r="N83" i="45"/>
  <c r="N146" i="45" s="1"/>
  <c r="L83" i="45"/>
  <c r="L146" i="45" s="1"/>
  <c r="K83" i="45"/>
  <c r="K146" i="45" s="1"/>
  <c r="I83" i="45"/>
  <c r="H83" i="45"/>
  <c r="H146" i="45" s="1"/>
  <c r="P82" i="45"/>
  <c r="M82" i="45"/>
  <c r="J82" i="45"/>
  <c r="P81" i="45"/>
  <c r="M81" i="45"/>
  <c r="J81" i="45"/>
  <c r="P80" i="45"/>
  <c r="M80" i="45"/>
  <c r="J80" i="45"/>
  <c r="P79" i="45"/>
  <c r="M79" i="45"/>
  <c r="J79" i="45"/>
  <c r="P78" i="45"/>
  <c r="M78" i="45"/>
  <c r="J78" i="45"/>
  <c r="P77" i="45"/>
  <c r="M77" i="45"/>
  <c r="J77" i="45"/>
  <c r="P76" i="45"/>
  <c r="M76" i="45"/>
  <c r="J76" i="45"/>
  <c r="P75" i="45"/>
  <c r="M75" i="45"/>
  <c r="J75" i="45"/>
  <c r="P74" i="45"/>
  <c r="M74" i="45"/>
  <c r="J74" i="45"/>
  <c r="P73" i="45"/>
  <c r="M73" i="45"/>
  <c r="J73" i="45"/>
  <c r="P72" i="45"/>
  <c r="M72" i="45"/>
  <c r="J72" i="45"/>
  <c r="J71" i="45"/>
  <c r="P70" i="45"/>
  <c r="M70" i="45"/>
  <c r="J70" i="45"/>
  <c r="P69" i="45"/>
  <c r="M69" i="45"/>
  <c r="J69" i="45"/>
  <c r="P68" i="45"/>
  <c r="M68" i="45"/>
  <c r="J68" i="45"/>
  <c r="P67" i="45"/>
  <c r="M67" i="45"/>
  <c r="J67" i="45"/>
  <c r="P66" i="45"/>
  <c r="M66" i="45"/>
  <c r="J66" i="45"/>
  <c r="P65" i="45"/>
  <c r="M65" i="45"/>
  <c r="J65" i="45"/>
  <c r="P64" i="45"/>
  <c r="M64" i="45"/>
  <c r="J64" i="45"/>
  <c r="P63" i="45"/>
  <c r="M63" i="45"/>
  <c r="J63" i="45"/>
  <c r="P62" i="45"/>
  <c r="M62" i="45"/>
  <c r="J62" i="45"/>
  <c r="P61" i="45"/>
  <c r="M61" i="45"/>
  <c r="J61" i="45"/>
  <c r="P60" i="45"/>
  <c r="M60" i="45"/>
  <c r="J60" i="45"/>
  <c r="P59" i="45"/>
  <c r="M59" i="45"/>
  <c r="J59" i="45"/>
  <c r="P58" i="45"/>
  <c r="M58" i="45"/>
  <c r="J58" i="45"/>
  <c r="P57" i="45"/>
  <c r="M57" i="45"/>
  <c r="J57" i="45"/>
  <c r="P56" i="45"/>
  <c r="M56" i="45"/>
  <c r="J56" i="45"/>
  <c r="P55" i="45"/>
  <c r="M55" i="45"/>
  <c r="J55" i="45"/>
  <c r="P54" i="45"/>
  <c r="M54" i="45"/>
  <c r="J54" i="45"/>
  <c r="P53" i="45"/>
  <c r="M53" i="45"/>
  <c r="J53" i="45"/>
  <c r="P52" i="45"/>
  <c r="M52" i="45"/>
  <c r="J52" i="45"/>
  <c r="P51" i="45"/>
  <c r="M51" i="45"/>
  <c r="J51" i="45"/>
  <c r="P50" i="45"/>
  <c r="M50" i="45"/>
  <c r="J50" i="45"/>
  <c r="P49" i="45"/>
  <c r="M49" i="45"/>
  <c r="J49" i="45"/>
  <c r="P48" i="45"/>
  <c r="M48" i="45"/>
  <c r="J48" i="45"/>
  <c r="P47" i="45"/>
  <c r="M47" i="45"/>
  <c r="J47" i="45"/>
  <c r="P46" i="45"/>
  <c r="M46" i="45"/>
  <c r="J46" i="45"/>
  <c r="P45" i="45"/>
  <c r="M45" i="45"/>
  <c r="J45" i="45"/>
  <c r="P44" i="45"/>
  <c r="M44" i="45"/>
  <c r="J44" i="45"/>
  <c r="P43" i="45"/>
  <c r="M43" i="45"/>
  <c r="J43" i="45"/>
  <c r="P42" i="45"/>
  <c r="M42" i="45"/>
  <c r="J42" i="45"/>
  <c r="P41" i="45"/>
  <c r="M41" i="45"/>
  <c r="J41" i="45"/>
  <c r="P40" i="45"/>
  <c r="M40" i="45"/>
  <c r="J40" i="45"/>
  <c r="P39" i="45"/>
  <c r="M39" i="45"/>
  <c r="J39" i="45"/>
  <c r="P38" i="45"/>
  <c r="M38" i="45"/>
  <c r="J38" i="45"/>
  <c r="P37" i="45"/>
  <c r="P83" i="45" s="1"/>
  <c r="P146" i="45" s="1"/>
  <c r="M37" i="45"/>
  <c r="M83" i="45" s="1"/>
  <c r="J37" i="45"/>
  <c r="J83" i="45" s="1"/>
  <c r="B35" i="45"/>
  <c r="C35" i="45" s="1"/>
  <c r="D35" i="45" s="1"/>
  <c r="E35" i="45" s="1"/>
  <c r="F35" i="45" s="1"/>
  <c r="G35" i="45" s="1"/>
  <c r="N34" i="45"/>
  <c r="K34" i="45"/>
  <c r="P25" i="45"/>
  <c r="H22" i="45"/>
  <c r="J146" i="45" l="1"/>
  <c r="I146" i="45"/>
  <c r="O145" i="45"/>
  <c r="P144" i="45"/>
  <c r="P145" i="45" s="1"/>
  <c r="M146" i="45"/>
  <c r="M145" i="45"/>
  <c r="A159" i="44"/>
  <c r="N145" i="44"/>
  <c r="L145" i="44"/>
  <c r="K145" i="44"/>
  <c r="I145" i="44"/>
  <c r="H145" i="44"/>
  <c r="M144" i="44"/>
  <c r="O144" i="44" s="1"/>
  <c r="J144" i="44"/>
  <c r="J145" i="44" s="1"/>
  <c r="O142" i="44"/>
  <c r="N142" i="44"/>
  <c r="L142" i="44"/>
  <c r="K142" i="44"/>
  <c r="I142" i="44"/>
  <c r="H142" i="44"/>
  <c r="P141" i="44"/>
  <c r="M141" i="44"/>
  <c r="J141" i="44"/>
  <c r="P140" i="44"/>
  <c r="M140" i="44"/>
  <c r="J140" i="44"/>
  <c r="P139" i="44"/>
  <c r="M139" i="44"/>
  <c r="J139" i="44"/>
  <c r="P138" i="44"/>
  <c r="M138" i="44"/>
  <c r="J138" i="44"/>
  <c r="P137" i="44"/>
  <c r="M137" i="44"/>
  <c r="J137" i="44"/>
  <c r="P136" i="44"/>
  <c r="P142" i="44" s="1"/>
  <c r="M136" i="44"/>
  <c r="M142" i="44" s="1"/>
  <c r="J136" i="44"/>
  <c r="J142" i="44" s="1"/>
  <c r="O134" i="44"/>
  <c r="N134" i="44"/>
  <c r="L134" i="44"/>
  <c r="K134" i="44"/>
  <c r="I134" i="44"/>
  <c r="H134" i="44"/>
  <c r="P133" i="44"/>
  <c r="M133" i="44"/>
  <c r="J133" i="44"/>
  <c r="P132" i="44"/>
  <c r="M132" i="44"/>
  <c r="J132" i="44"/>
  <c r="P131" i="44"/>
  <c r="M131" i="44"/>
  <c r="J131" i="44"/>
  <c r="P130" i="44"/>
  <c r="M130" i="44"/>
  <c r="J130" i="44"/>
  <c r="P129" i="44"/>
  <c r="M129" i="44"/>
  <c r="J129" i="44"/>
  <c r="P128" i="44"/>
  <c r="P134" i="44" s="1"/>
  <c r="M128" i="44"/>
  <c r="M134" i="44" s="1"/>
  <c r="J128" i="44"/>
  <c r="J134" i="44" s="1"/>
  <c r="P126" i="44"/>
  <c r="O126" i="44"/>
  <c r="N126" i="44"/>
  <c r="M126" i="44"/>
  <c r="L126" i="44"/>
  <c r="K126" i="44"/>
  <c r="J126" i="44"/>
  <c r="I126" i="44"/>
  <c r="H126" i="44"/>
  <c r="J125" i="44"/>
  <c r="P124" i="44"/>
  <c r="O124" i="44"/>
  <c r="N124" i="44"/>
  <c r="L124" i="44"/>
  <c r="K124" i="44"/>
  <c r="J124" i="44"/>
  <c r="I124" i="44"/>
  <c r="H124" i="44"/>
  <c r="P123" i="44"/>
  <c r="M123" i="44"/>
  <c r="M124" i="44" s="1"/>
  <c r="J123" i="44"/>
  <c r="P121" i="44"/>
  <c r="O121" i="44"/>
  <c r="N121" i="44"/>
  <c r="L121" i="44"/>
  <c r="K121" i="44"/>
  <c r="J121" i="44"/>
  <c r="I121" i="44"/>
  <c r="H121" i="44"/>
  <c r="P120" i="44"/>
  <c r="M120" i="44"/>
  <c r="M121" i="44" s="1"/>
  <c r="J120" i="44"/>
  <c r="P118" i="44"/>
  <c r="O118" i="44"/>
  <c r="N118" i="44"/>
  <c r="L118" i="44"/>
  <c r="K118" i="44"/>
  <c r="J118" i="44"/>
  <c r="I118" i="44"/>
  <c r="H118" i="44"/>
  <c r="P117" i="44"/>
  <c r="M117" i="44"/>
  <c r="M118" i="44" s="1"/>
  <c r="J117" i="44"/>
  <c r="O115" i="44"/>
  <c r="N115" i="44"/>
  <c r="L115" i="44"/>
  <c r="K115" i="44"/>
  <c r="I115" i="44"/>
  <c r="H115" i="44"/>
  <c r="P114" i="44"/>
  <c r="M114" i="44"/>
  <c r="J114" i="44"/>
  <c r="P113" i="44"/>
  <c r="P115" i="44" s="1"/>
  <c r="M113" i="44"/>
  <c r="J113" i="44"/>
  <c r="J115" i="44" s="1"/>
  <c r="P112" i="44"/>
  <c r="M112" i="44"/>
  <c r="M115" i="44" s="1"/>
  <c r="J112" i="44"/>
  <c r="O110" i="44"/>
  <c r="N110" i="44"/>
  <c r="L110" i="44"/>
  <c r="K110" i="44"/>
  <c r="I110" i="44"/>
  <c r="H110" i="44"/>
  <c r="P109" i="44"/>
  <c r="M109" i="44"/>
  <c r="J109" i="44"/>
  <c r="P108" i="44"/>
  <c r="P110" i="44" s="1"/>
  <c r="M108" i="44"/>
  <c r="M110" i="44" s="1"/>
  <c r="J108" i="44"/>
  <c r="J110" i="44" s="1"/>
  <c r="O106" i="44"/>
  <c r="N106" i="44"/>
  <c r="L106" i="44"/>
  <c r="K106" i="44"/>
  <c r="I106" i="44"/>
  <c r="H106" i="44"/>
  <c r="P105" i="44"/>
  <c r="M105" i="44"/>
  <c r="J105" i="44"/>
  <c r="P104" i="44"/>
  <c r="P106" i="44" s="1"/>
  <c r="M104" i="44"/>
  <c r="M106" i="44" s="1"/>
  <c r="J104" i="44"/>
  <c r="J106" i="44" s="1"/>
  <c r="O102" i="44"/>
  <c r="N102" i="44"/>
  <c r="L102" i="44"/>
  <c r="K102" i="44"/>
  <c r="I102" i="44"/>
  <c r="H102" i="44"/>
  <c r="P101" i="44"/>
  <c r="M101" i="44"/>
  <c r="J101" i="44"/>
  <c r="P100" i="44"/>
  <c r="P102" i="44" s="1"/>
  <c r="M100" i="44"/>
  <c r="M102" i="44" s="1"/>
  <c r="J100" i="44"/>
  <c r="J102" i="44" s="1"/>
  <c r="O98" i="44"/>
  <c r="N98" i="44"/>
  <c r="L98" i="44"/>
  <c r="K98" i="44"/>
  <c r="I98" i="44"/>
  <c r="H98" i="44"/>
  <c r="P97" i="44"/>
  <c r="M97" i="44"/>
  <c r="J97" i="44"/>
  <c r="P96" i="44"/>
  <c r="M96" i="44"/>
  <c r="J96" i="44"/>
  <c r="P95" i="44"/>
  <c r="M95" i="44"/>
  <c r="J95" i="44"/>
  <c r="P94" i="44"/>
  <c r="M94" i="44"/>
  <c r="J94" i="44"/>
  <c r="P93" i="44"/>
  <c r="M93" i="44"/>
  <c r="J93" i="44"/>
  <c r="P92" i="44"/>
  <c r="M92" i="44"/>
  <c r="J92" i="44"/>
  <c r="P91" i="44"/>
  <c r="M91" i="44"/>
  <c r="J91" i="44"/>
  <c r="P90" i="44"/>
  <c r="M90" i="44"/>
  <c r="J90" i="44"/>
  <c r="P89" i="44"/>
  <c r="M89" i="44"/>
  <c r="J89" i="44"/>
  <c r="P88" i="44"/>
  <c r="M88" i="44"/>
  <c r="J88" i="44"/>
  <c r="P87" i="44"/>
  <c r="M87" i="44"/>
  <c r="J87" i="44"/>
  <c r="P86" i="44"/>
  <c r="M86" i="44"/>
  <c r="J86" i="44"/>
  <c r="P85" i="44"/>
  <c r="P98" i="44" s="1"/>
  <c r="M85" i="44"/>
  <c r="J85" i="44"/>
  <c r="J98" i="44" s="1"/>
  <c r="O83" i="44"/>
  <c r="O146" i="44" s="1"/>
  <c r="N83" i="44"/>
  <c r="N146" i="44" s="1"/>
  <c r="L83" i="44"/>
  <c r="L146" i="44" s="1"/>
  <c r="K83" i="44"/>
  <c r="K146" i="44" s="1"/>
  <c r="I83" i="44"/>
  <c r="H83" i="44"/>
  <c r="H146" i="44" s="1"/>
  <c r="P82" i="44"/>
  <c r="M82" i="44"/>
  <c r="J82" i="44"/>
  <c r="P81" i="44"/>
  <c r="M81" i="44"/>
  <c r="J81" i="44"/>
  <c r="P80" i="44"/>
  <c r="M80" i="44"/>
  <c r="J80" i="44"/>
  <c r="P79" i="44"/>
  <c r="M79" i="44"/>
  <c r="J79" i="44"/>
  <c r="P78" i="44"/>
  <c r="M78" i="44"/>
  <c r="J78" i="44"/>
  <c r="P77" i="44"/>
  <c r="M77" i="44"/>
  <c r="J77" i="44"/>
  <c r="P76" i="44"/>
  <c r="M76" i="44"/>
  <c r="J76" i="44"/>
  <c r="P75" i="44"/>
  <c r="M75" i="44"/>
  <c r="J75" i="44"/>
  <c r="P74" i="44"/>
  <c r="M74" i="44"/>
  <c r="J74" i="44"/>
  <c r="P73" i="44"/>
  <c r="M73" i="44"/>
  <c r="J73" i="44"/>
  <c r="P72" i="44"/>
  <c r="M72" i="44"/>
  <c r="J72" i="44"/>
  <c r="J71" i="44"/>
  <c r="P70" i="44"/>
  <c r="M70" i="44"/>
  <c r="J70" i="44"/>
  <c r="P69" i="44"/>
  <c r="M69" i="44"/>
  <c r="J69" i="44"/>
  <c r="P68" i="44"/>
  <c r="M68" i="44"/>
  <c r="J68" i="44"/>
  <c r="P67" i="44"/>
  <c r="M67" i="44"/>
  <c r="J67" i="44"/>
  <c r="P66" i="44"/>
  <c r="M66" i="44"/>
  <c r="J66" i="44"/>
  <c r="P65" i="44"/>
  <c r="M65" i="44"/>
  <c r="J65" i="44"/>
  <c r="P64" i="44"/>
  <c r="M64" i="44"/>
  <c r="J64" i="44"/>
  <c r="P63" i="44"/>
  <c r="M63" i="44"/>
  <c r="J63" i="44"/>
  <c r="P62" i="44"/>
  <c r="M62" i="44"/>
  <c r="J62" i="44"/>
  <c r="P61" i="44"/>
  <c r="M61" i="44"/>
  <c r="J61" i="44"/>
  <c r="P60" i="44"/>
  <c r="M60" i="44"/>
  <c r="J60" i="44"/>
  <c r="P59" i="44"/>
  <c r="M59" i="44"/>
  <c r="J59" i="44"/>
  <c r="P58" i="44"/>
  <c r="M58" i="44"/>
  <c r="J58" i="44"/>
  <c r="P57" i="44"/>
  <c r="M57" i="44"/>
  <c r="J57" i="44"/>
  <c r="P56" i="44"/>
  <c r="M56" i="44"/>
  <c r="J56" i="44"/>
  <c r="P55" i="44"/>
  <c r="M55" i="44"/>
  <c r="J55" i="44"/>
  <c r="P54" i="44"/>
  <c r="M54" i="44"/>
  <c r="J54" i="44"/>
  <c r="P53" i="44"/>
  <c r="M53" i="44"/>
  <c r="J53" i="44"/>
  <c r="P52" i="44"/>
  <c r="M52" i="44"/>
  <c r="J52" i="44"/>
  <c r="P51" i="44"/>
  <c r="M51" i="44"/>
  <c r="J51" i="44"/>
  <c r="P50" i="44"/>
  <c r="M50" i="44"/>
  <c r="J50" i="44"/>
  <c r="P49" i="44"/>
  <c r="M49" i="44"/>
  <c r="J49" i="44"/>
  <c r="P48" i="44"/>
  <c r="M48" i="44"/>
  <c r="J48" i="44"/>
  <c r="P47" i="44"/>
  <c r="M47" i="44"/>
  <c r="J47" i="44"/>
  <c r="P46" i="44"/>
  <c r="M46" i="44"/>
  <c r="J46" i="44"/>
  <c r="P45" i="44"/>
  <c r="M45" i="44"/>
  <c r="J45" i="44"/>
  <c r="P44" i="44"/>
  <c r="M44" i="44"/>
  <c r="J44" i="44"/>
  <c r="P43" i="44"/>
  <c r="M43" i="44"/>
  <c r="J43" i="44"/>
  <c r="P42" i="44"/>
  <c r="M42" i="44"/>
  <c r="J42" i="44"/>
  <c r="P41" i="44"/>
  <c r="M41" i="44"/>
  <c r="J41" i="44"/>
  <c r="P40" i="44"/>
  <c r="M40" i="44"/>
  <c r="J40" i="44"/>
  <c r="P39" i="44"/>
  <c r="M39" i="44"/>
  <c r="J39" i="44"/>
  <c r="P38" i="44"/>
  <c r="M38" i="44"/>
  <c r="J38" i="44"/>
  <c r="P37" i="44"/>
  <c r="P83" i="44" s="1"/>
  <c r="P146" i="44" s="1"/>
  <c r="M37" i="44"/>
  <c r="J37" i="44"/>
  <c r="J83" i="44" s="1"/>
  <c r="J146" i="44" s="1"/>
  <c r="B35" i="44"/>
  <c r="C35" i="44" s="1"/>
  <c r="D35" i="44" s="1"/>
  <c r="E35" i="44" s="1"/>
  <c r="F35" i="44" s="1"/>
  <c r="G35" i="44" s="1"/>
  <c r="N34" i="44"/>
  <c r="K34" i="44"/>
  <c r="P25" i="44"/>
  <c r="H22" i="44"/>
  <c r="A159" i="43"/>
  <c r="N145" i="43"/>
  <c r="L145" i="43"/>
  <c r="K145" i="43"/>
  <c r="I145" i="43"/>
  <c r="H145" i="43"/>
  <c r="O144" i="43"/>
  <c r="O145" i="43" s="1"/>
  <c r="M144" i="43"/>
  <c r="M145" i="43" s="1"/>
  <c r="J144" i="43"/>
  <c r="J145" i="43" s="1"/>
  <c r="O142" i="43"/>
  <c r="N142" i="43"/>
  <c r="L142" i="43"/>
  <c r="K142" i="43"/>
  <c r="I142" i="43"/>
  <c r="H142" i="43"/>
  <c r="P141" i="43"/>
  <c r="M141" i="43"/>
  <c r="J141" i="43"/>
  <c r="P140" i="43"/>
  <c r="M140" i="43"/>
  <c r="J140" i="43"/>
  <c r="P139" i="43"/>
  <c r="M139" i="43"/>
  <c r="J139" i="43"/>
  <c r="P138" i="43"/>
  <c r="M138" i="43"/>
  <c r="J138" i="43"/>
  <c r="P137" i="43"/>
  <c r="M137" i="43"/>
  <c r="J137" i="43"/>
  <c r="P136" i="43"/>
  <c r="P142" i="43" s="1"/>
  <c r="M136" i="43"/>
  <c r="M142" i="43" s="1"/>
  <c r="J136" i="43"/>
  <c r="J142" i="43" s="1"/>
  <c r="O134" i="43"/>
  <c r="N134" i="43"/>
  <c r="L134" i="43"/>
  <c r="K134" i="43"/>
  <c r="I134" i="43"/>
  <c r="H134" i="43"/>
  <c r="P133" i="43"/>
  <c r="M133" i="43"/>
  <c r="J133" i="43"/>
  <c r="P132" i="43"/>
  <c r="M132" i="43"/>
  <c r="J132" i="43"/>
  <c r="P131" i="43"/>
  <c r="M131" i="43"/>
  <c r="J131" i="43"/>
  <c r="P130" i="43"/>
  <c r="M130" i="43"/>
  <c r="J130" i="43"/>
  <c r="P129" i="43"/>
  <c r="M129" i="43"/>
  <c r="J129" i="43"/>
  <c r="P128" i="43"/>
  <c r="P134" i="43" s="1"/>
  <c r="M128" i="43"/>
  <c r="M134" i="43" s="1"/>
  <c r="J128" i="43"/>
  <c r="J134" i="43" s="1"/>
  <c r="P126" i="43"/>
  <c r="O126" i="43"/>
  <c r="N126" i="43"/>
  <c r="M126" i="43"/>
  <c r="L126" i="43"/>
  <c r="K126" i="43"/>
  <c r="I126" i="43"/>
  <c r="H126" i="43"/>
  <c r="J125" i="43"/>
  <c r="J126" i="43" s="1"/>
  <c r="O124" i="43"/>
  <c r="N124" i="43"/>
  <c r="M124" i="43"/>
  <c r="L124" i="43"/>
  <c r="K124" i="43"/>
  <c r="I124" i="43"/>
  <c r="H124" i="43"/>
  <c r="P123" i="43"/>
  <c r="P124" i="43" s="1"/>
  <c r="M123" i="43"/>
  <c r="J123" i="43"/>
  <c r="J124" i="43" s="1"/>
  <c r="O121" i="43"/>
  <c r="N121" i="43"/>
  <c r="M121" i="43"/>
  <c r="L121" i="43"/>
  <c r="K121" i="43"/>
  <c r="I121" i="43"/>
  <c r="H121" i="43"/>
  <c r="P120" i="43"/>
  <c r="P121" i="43" s="1"/>
  <c r="M120" i="43"/>
  <c r="J120" i="43"/>
  <c r="J121" i="43" s="1"/>
  <c r="O118" i="43"/>
  <c r="N118" i="43"/>
  <c r="M118" i="43"/>
  <c r="L118" i="43"/>
  <c r="K118" i="43"/>
  <c r="I118" i="43"/>
  <c r="H118" i="43"/>
  <c r="P117" i="43"/>
  <c r="P118" i="43" s="1"/>
  <c r="M117" i="43"/>
  <c r="J117" i="43"/>
  <c r="J118" i="43" s="1"/>
  <c r="O115" i="43"/>
  <c r="N115" i="43"/>
  <c r="L115" i="43"/>
  <c r="K115" i="43"/>
  <c r="I115" i="43"/>
  <c r="H115" i="43"/>
  <c r="P114" i="43"/>
  <c r="M114" i="43"/>
  <c r="J114" i="43"/>
  <c r="P113" i="43"/>
  <c r="M113" i="43"/>
  <c r="M115" i="43" s="1"/>
  <c r="J113" i="43"/>
  <c r="P112" i="43"/>
  <c r="P115" i="43" s="1"/>
  <c r="M112" i="43"/>
  <c r="J112" i="43"/>
  <c r="J115" i="43" s="1"/>
  <c r="O110" i="43"/>
  <c r="N110" i="43"/>
  <c r="L110" i="43"/>
  <c r="K110" i="43"/>
  <c r="I110" i="43"/>
  <c r="H110" i="43"/>
  <c r="P109" i="43"/>
  <c r="M109" i="43"/>
  <c r="J109" i="43"/>
  <c r="P108" i="43"/>
  <c r="P110" i="43" s="1"/>
  <c r="M108" i="43"/>
  <c r="M110" i="43" s="1"/>
  <c r="J108" i="43"/>
  <c r="J110" i="43" s="1"/>
  <c r="O106" i="43"/>
  <c r="N106" i="43"/>
  <c r="L106" i="43"/>
  <c r="K106" i="43"/>
  <c r="I106" i="43"/>
  <c r="H106" i="43"/>
  <c r="P105" i="43"/>
  <c r="M105" i="43"/>
  <c r="J105" i="43"/>
  <c r="P104" i="43"/>
  <c r="P106" i="43" s="1"/>
  <c r="M104" i="43"/>
  <c r="M106" i="43" s="1"/>
  <c r="J104" i="43"/>
  <c r="J106" i="43" s="1"/>
  <c r="O102" i="43"/>
  <c r="N102" i="43"/>
  <c r="L102" i="43"/>
  <c r="K102" i="43"/>
  <c r="I102" i="43"/>
  <c r="H102" i="43"/>
  <c r="P101" i="43"/>
  <c r="M101" i="43"/>
  <c r="J101" i="43"/>
  <c r="P100" i="43"/>
  <c r="P102" i="43" s="1"/>
  <c r="M100" i="43"/>
  <c r="M102" i="43" s="1"/>
  <c r="J100" i="43"/>
  <c r="J102" i="43" s="1"/>
  <c r="O98" i="43"/>
  <c r="N98" i="43"/>
  <c r="L98" i="43"/>
  <c r="K98" i="43"/>
  <c r="I98" i="43"/>
  <c r="H98" i="43"/>
  <c r="P97" i="43"/>
  <c r="M97" i="43"/>
  <c r="J97" i="43"/>
  <c r="P96" i="43"/>
  <c r="M96" i="43"/>
  <c r="J96" i="43"/>
  <c r="P95" i="43"/>
  <c r="M95" i="43"/>
  <c r="J95" i="43"/>
  <c r="P94" i="43"/>
  <c r="M94" i="43"/>
  <c r="J94" i="43"/>
  <c r="P93" i="43"/>
  <c r="M93" i="43"/>
  <c r="J93" i="43"/>
  <c r="P92" i="43"/>
  <c r="M92" i="43"/>
  <c r="J92" i="43"/>
  <c r="P91" i="43"/>
  <c r="M91" i="43"/>
  <c r="J91" i="43"/>
  <c r="P90" i="43"/>
  <c r="M90" i="43"/>
  <c r="J90" i="43"/>
  <c r="P89" i="43"/>
  <c r="M89" i="43"/>
  <c r="J89" i="43"/>
  <c r="P88" i="43"/>
  <c r="M88" i="43"/>
  <c r="J88" i="43"/>
  <c r="P87" i="43"/>
  <c r="M87" i="43"/>
  <c r="J87" i="43"/>
  <c r="P86" i="43"/>
  <c r="P98" i="43" s="1"/>
  <c r="M86" i="43"/>
  <c r="J86" i="43"/>
  <c r="J98" i="43" s="1"/>
  <c r="P85" i="43"/>
  <c r="M85" i="43"/>
  <c r="M98" i="43" s="1"/>
  <c r="J85" i="43"/>
  <c r="O83" i="43"/>
  <c r="O146" i="43" s="1"/>
  <c r="N83" i="43"/>
  <c r="N146" i="43" s="1"/>
  <c r="L83" i="43"/>
  <c r="L146" i="43" s="1"/>
  <c r="K83" i="43"/>
  <c r="K146" i="43" s="1"/>
  <c r="I83" i="43"/>
  <c r="I146" i="43" s="1"/>
  <c r="H83" i="43"/>
  <c r="P82" i="43"/>
  <c r="M82" i="43"/>
  <c r="J82" i="43"/>
  <c r="P81" i="43"/>
  <c r="M81" i="43"/>
  <c r="J81" i="43"/>
  <c r="P80" i="43"/>
  <c r="M80" i="43"/>
  <c r="J80" i="43"/>
  <c r="P79" i="43"/>
  <c r="M79" i="43"/>
  <c r="J79" i="43"/>
  <c r="P78" i="43"/>
  <c r="M78" i="43"/>
  <c r="J78" i="43"/>
  <c r="P77" i="43"/>
  <c r="M77" i="43"/>
  <c r="J77" i="43"/>
  <c r="P76" i="43"/>
  <c r="M76" i="43"/>
  <c r="J76" i="43"/>
  <c r="P75" i="43"/>
  <c r="M75" i="43"/>
  <c r="J75" i="43"/>
  <c r="P74" i="43"/>
  <c r="M74" i="43"/>
  <c r="J74" i="43"/>
  <c r="P73" i="43"/>
  <c r="M73" i="43"/>
  <c r="J73" i="43"/>
  <c r="P72" i="43"/>
  <c r="M72" i="43"/>
  <c r="J72" i="43"/>
  <c r="J71" i="43"/>
  <c r="P70" i="43"/>
  <c r="M70" i="43"/>
  <c r="J70" i="43"/>
  <c r="P69" i="43"/>
  <c r="M69" i="43"/>
  <c r="J69" i="43"/>
  <c r="P68" i="43"/>
  <c r="M68" i="43"/>
  <c r="J68" i="43"/>
  <c r="P67" i="43"/>
  <c r="M67" i="43"/>
  <c r="J67" i="43"/>
  <c r="P66" i="43"/>
  <c r="M66" i="43"/>
  <c r="J66" i="43"/>
  <c r="P65" i="43"/>
  <c r="M65" i="43"/>
  <c r="J65" i="43"/>
  <c r="P64" i="43"/>
  <c r="M64" i="43"/>
  <c r="J64" i="43"/>
  <c r="P63" i="43"/>
  <c r="M63" i="43"/>
  <c r="J63" i="43"/>
  <c r="P62" i="43"/>
  <c r="M62" i="43"/>
  <c r="J62" i="43"/>
  <c r="P61" i="43"/>
  <c r="M61" i="43"/>
  <c r="J61" i="43"/>
  <c r="P60" i="43"/>
  <c r="M60" i="43"/>
  <c r="J60" i="43"/>
  <c r="P59" i="43"/>
  <c r="M59" i="43"/>
  <c r="J59" i="43"/>
  <c r="P58" i="43"/>
  <c r="M58" i="43"/>
  <c r="J58" i="43"/>
  <c r="P57" i="43"/>
  <c r="M57" i="43"/>
  <c r="J57" i="43"/>
  <c r="P56" i="43"/>
  <c r="M56" i="43"/>
  <c r="J56" i="43"/>
  <c r="P55" i="43"/>
  <c r="M55" i="43"/>
  <c r="J55" i="43"/>
  <c r="P54" i="43"/>
  <c r="M54" i="43"/>
  <c r="J54" i="43"/>
  <c r="P53" i="43"/>
  <c r="M53" i="43"/>
  <c r="J53" i="43"/>
  <c r="P52" i="43"/>
  <c r="M52" i="43"/>
  <c r="J52" i="43"/>
  <c r="P51" i="43"/>
  <c r="M51" i="43"/>
  <c r="J51" i="43"/>
  <c r="P50" i="43"/>
  <c r="M50" i="43"/>
  <c r="J50" i="43"/>
  <c r="P49" i="43"/>
  <c r="M49" i="43"/>
  <c r="J49" i="43"/>
  <c r="P48" i="43"/>
  <c r="M48" i="43"/>
  <c r="J48" i="43"/>
  <c r="P47" i="43"/>
  <c r="M47" i="43"/>
  <c r="J47" i="43"/>
  <c r="P46" i="43"/>
  <c r="M46" i="43"/>
  <c r="J46" i="43"/>
  <c r="P45" i="43"/>
  <c r="M45" i="43"/>
  <c r="J45" i="43"/>
  <c r="P44" i="43"/>
  <c r="M44" i="43"/>
  <c r="J44" i="43"/>
  <c r="P43" i="43"/>
  <c r="M43" i="43"/>
  <c r="J43" i="43"/>
  <c r="P42" i="43"/>
  <c r="M42" i="43"/>
  <c r="J42" i="43"/>
  <c r="P41" i="43"/>
  <c r="M41" i="43"/>
  <c r="J41" i="43"/>
  <c r="P40" i="43"/>
  <c r="M40" i="43"/>
  <c r="J40" i="43"/>
  <c r="P39" i="43"/>
  <c r="M39" i="43"/>
  <c r="J39" i="43"/>
  <c r="P38" i="43"/>
  <c r="M38" i="43"/>
  <c r="J38" i="43"/>
  <c r="P37" i="43"/>
  <c r="P83" i="43" s="1"/>
  <c r="M37" i="43"/>
  <c r="M83" i="43" s="1"/>
  <c r="M146" i="43" s="1"/>
  <c r="J37" i="43"/>
  <c r="J83" i="43" s="1"/>
  <c r="B35" i="43"/>
  <c r="C35" i="43" s="1"/>
  <c r="D35" i="43" s="1"/>
  <c r="E35" i="43" s="1"/>
  <c r="F35" i="43" s="1"/>
  <c r="G35" i="43" s="1"/>
  <c r="N34" i="43"/>
  <c r="K34" i="43"/>
  <c r="P25" i="43"/>
  <c r="H22" i="43"/>
  <c r="M98" i="44" l="1"/>
  <c r="I146" i="44"/>
  <c r="M83" i="44"/>
  <c r="M146" i="44" s="1"/>
  <c r="O145" i="44"/>
  <c r="P144" i="44"/>
  <c r="P145" i="44" s="1"/>
  <c r="M145" i="44"/>
  <c r="H146" i="43"/>
  <c r="J146" i="43"/>
  <c r="P146" i="43"/>
  <c r="P144" i="43"/>
  <c r="P145" i="43" s="1"/>
  <c r="A159" i="42"/>
  <c r="N145" i="42"/>
  <c r="L145" i="42"/>
  <c r="K145" i="42"/>
  <c r="I145" i="42"/>
  <c r="H145" i="42"/>
  <c r="M144" i="42"/>
  <c r="O144" i="42" s="1"/>
  <c r="J144" i="42"/>
  <c r="J145" i="42" s="1"/>
  <c r="O142" i="42"/>
  <c r="N142" i="42"/>
  <c r="L142" i="42"/>
  <c r="K142" i="42"/>
  <c r="I142" i="42"/>
  <c r="H142" i="42"/>
  <c r="P141" i="42"/>
  <c r="M141" i="42"/>
  <c r="J141" i="42"/>
  <c r="P140" i="42"/>
  <c r="M140" i="42"/>
  <c r="J140" i="42"/>
  <c r="P139" i="42"/>
  <c r="M139" i="42"/>
  <c r="J139" i="42"/>
  <c r="P138" i="42"/>
  <c r="M138" i="42"/>
  <c r="J138" i="42"/>
  <c r="P137" i="42"/>
  <c r="M137" i="42"/>
  <c r="J137" i="42"/>
  <c r="P136" i="42"/>
  <c r="P142" i="42" s="1"/>
  <c r="M136" i="42"/>
  <c r="M142" i="42" s="1"/>
  <c r="J136" i="42"/>
  <c r="J142" i="42" s="1"/>
  <c r="O134" i="42"/>
  <c r="N134" i="42"/>
  <c r="L134" i="42"/>
  <c r="K134" i="42"/>
  <c r="I134" i="42"/>
  <c r="H134" i="42"/>
  <c r="P133" i="42"/>
  <c r="M133" i="42"/>
  <c r="J133" i="42"/>
  <c r="P132" i="42"/>
  <c r="M132" i="42"/>
  <c r="J132" i="42"/>
  <c r="P131" i="42"/>
  <c r="M131" i="42"/>
  <c r="J131" i="42"/>
  <c r="P130" i="42"/>
  <c r="M130" i="42"/>
  <c r="J130" i="42"/>
  <c r="P129" i="42"/>
  <c r="M129" i="42"/>
  <c r="J129" i="42"/>
  <c r="P128" i="42"/>
  <c r="P134" i="42" s="1"/>
  <c r="M128" i="42"/>
  <c r="M134" i="42" s="1"/>
  <c r="J128" i="42"/>
  <c r="J134" i="42" s="1"/>
  <c r="P126" i="42"/>
  <c r="O126" i="42"/>
  <c r="N126" i="42"/>
  <c r="M126" i="42"/>
  <c r="L126" i="42"/>
  <c r="K126" i="42"/>
  <c r="I126" i="42"/>
  <c r="H126" i="42"/>
  <c r="J125" i="42"/>
  <c r="J126" i="42" s="1"/>
  <c r="O124" i="42"/>
  <c r="N124" i="42"/>
  <c r="L124" i="42"/>
  <c r="K124" i="42"/>
  <c r="J124" i="42"/>
  <c r="I124" i="42"/>
  <c r="H124" i="42"/>
  <c r="P123" i="42"/>
  <c r="P124" i="42" s="1"/>
  <c r="M123" i="42"/>
  <c r="M124" i="42" s="1"/>
  <c r="J123" i="42"/>
  <c r="O121" i="42"/>
  <c r="N121" i="42"/>
  <c r="L121" i="42"/>
  <c r="K121" i="42"/>
  <c r="I121" i="42"/>
  <c r="H121" i="42"/>
  <c r="P120" i="42"/>
  <c r="P121" i="42" s="1"/>
  <c r="M120" i="42"/>
  <c r="M121" i="42" s="1"/>
  <c r="J120" i="42"/>
  <c r="J121" i="42" s="1"/>
  <c r="O118" i="42"/>
  <c r="N118" i="42"/>
  <c r="L118" i="42"/>
  <c r="K118" i="42"/>
  <c r="I118" i="42"/>
  <c r="H118" i="42"/>
  <c r="P117" i="42"/>
  <c r="P118" i="42" s="1"/>
  <c r="M117" i="42"/>
  <c r="M118" i="42" s="1"/>
  <c r="J117" i="42"/>
  <c r="J118" i="42" s="1"/>
  <c r="O115" i="42"/>
  <c r="N115" i="42"/>
  <c r="L115" i="42"/>
  <c r="K115" i="42"/>
  <c r="I115" i="42"/>
  <c r="H115" i="42"/>
  <c r="P114" i="42"/>
  <c r="M114" i="42"/>
  <c r="J114" i="42"/>
  <c r="P113" i="42"/>
  <c r="M113" i="42"/>
  <c r="J113" i="42"/>
  <c r="P112" i="42"/>
  <c r="P115" i="42" s="1"/>
  <c r="M112" i="42"/>
  <c r="M115" i="42" s="1"/>
  <c r="J112" i="42"/>
  <c r="J115" i="42" s="1"/>
  <c r="O110" i="42"/>
  <c r="N110" i="42"/>
  <c r="L110" i="42"/>
  <c r="K110" i="42"/>
  <c r="I110" i="42"/>
  <c r="H110" i="42"/>
  <c r="P109" i="42"/>
  <c r="M109" i="42"/>
  <c r="J109" i="42"/>
  <c r="P108" i="42"/>
  <c r="P110" i="42" s="1"/>
  <c r="M108" i="42"/>
  <c r="M110" i="42" s="1"/>
  <c r="J108" i="42"/>
  <c r="J110" i="42" s="1"/>
  <c r="O106" i="42"/>
  <c r="N106" i="42"/>
  <c r="L106" i="42"/>
  <c r="K106" i="42"/>
  <c r="I106" i="42"/>
  <c r="H106" i="42"/>
  <c r="P105" i="42"/>
  <c r="M105" i="42"/>
  <c r="J105" i="42"/>
  <c r="P104" i="42"/>
  <c r="P106" i="42" s="1"/>
  <c r="M104" i="42"/>
  <c r="M106" i="42" s="1"/>
  <c r="J104" i="42"/>
  <c r="J106" i="42" s="1"/>
  <c r="O102" i="42"/>
  <c r="N102" i="42"/>
  <c r="L102" i="42"/>
  <c r="K102" i="42"/>
  <c r="I102" i="42"/>
  <c r="H102" i="42"/>
  <c r="P101" i="42"/>
  <c r="M101" i="42"/>
  <c r="J101" i="42"/>
  <c r="P100" i="42"/>
  <c r="P102" i="42" s="1"/>
  <c r="M100" i="42"/>
  <c r="M102" i="42" s="1"/>
  <c r="J100" i="42"/>
  <c r="J102" i="42" s="1"/>
  <c r="O98" i="42"/>
  <c r="N98" i="42"/>
  <c r="L98" i="42"/>
  <c r="K98" i="42"/>
  <c r="I98" i="42"/>
  <c r="H98" i="42"/>
  <c r="P97" i="42"/>
  <c r="M97" i="42"/>
  <c r="J97" i="42"/>
  <c r="P96" i="42"/>
  <c r="M96" i="42"/>
  <c r="J96" i="42"/>
  <c r="P95" i="42"/>
  <c r="M95" i="42"/>
  <c r="J95" i="42"/>
  <c r="P94" i="42"/>
  <c r="M94" i="42"/>
  <c r="J94" i="42"/>
  <c r="P93" i="42"/>
  <c r="M93" i="42"/>
  <c r="J93" i="42"/>
  <c r="P92" i="42"/>
  <c r="M92" i="42"/>
  <c r="J92" i="42"/>
  <c r="P91" i="42"/>
  <c r="M91" i="42"/>
  <c r="J91" i="42"/>
  <c r="P90" i="42"/>
  <c r="M90" i="42"/>
  <c r="J90" i="42"/>
  <c r="P89" i="42"/>
  <c r="M89" i="42"/>
  <c r="J89" i="42"/>
  <c r="P88" i="42"/>
  <c r="M88" i="42"/>
  <c r="J88" i="42"/>
  <c r="P87" i="42"/>
  <c r="M87" i="42"/>
  <c r="J87" i="42"/>
  <c r="P86" i="42"/>
  <c r="M86" i="42"/>
  <c r="J86" i="42"/>
  <c r="P85" i="42"/>
  <c r="P98" i="42" s="1"/>
  <c r="M85" i="42"/>
  <c r="M98" i="42" s="1"/>
  <c r="J85" i="42"/>
  <c r="J98" i="42" s="1"/>
  <c r="O83" i="42"/>
  <c r="O146" i="42" s="1"/>
  <c r="N83" i="42"/>
  <c r="N146" i="42" s="1"/>
  <c r="L83" i="42"/>
  <c r="L146" i="42" s="1"/>
  <c r="K83" i="42"/>
  <c r="K146" i="42" s="1"/>
  <c r="I83" i="42"/>
  <c r="H83" i="42"/>
  <c r="H146" i="42" s="1"/>
  <c r="P82" i="42"/>
  <c r="M82" i="42"/>
  <c r="J82" i="42"/>
  <c r="P81" i="42"/>
  <c r="M81" i="42"/>
  <c r="J81" i="42"/>
  <c r="P80" i="42"/>
  <c r="M80" i="42"/>
  <c r="J80" i="42"/>
  <c r="P79" i="42"/>
  <c r="M79" i="42"/>
  <c r="J79" i="42"/>
  <c r="P78" i="42"/>
  <c r="M78" i="42"/>
  <c r="J78" i="42"/>
  <c r="P77" i="42"/>
  <c r="M77" i="42"/>
  <c r="J77" i="42"/>
  <c r="P76" i="42"/>
  <c r="M76" i="42"/>
  <c r="J76" i="42"/>
  <c r="P75" i="42"/>
  <c r="M75" i="42"/>
  <c r="J75" i="42"/>
  <c r="P74" i="42"/>
  <c r="M74" i="42"/>
  <c r="J74" i="42"/>
  <c r="P73" i="42"/>
  <c r="M73" i="42"/>
  <c r="J73" i="42"/>
  <c r="P72" i="42"/>
  <c r="M72" i="42"/>
  <c r="J72" i="42"/>
  <c r="J71" i="42"/>
  <c r="P70" i="42"/>
  <c r="M70" i="42"/>
  <c r="J70" i="42"/>
  <c r="P69" i="42"/>
  <c r="M69" i="42"/>
  <c r="J69" i="42"/>
  <c r="P68" i="42"/>
  <c r="M68" i="42"/>
  <c r="J68" i="42"/>
  <c r="P67" i="42"/>
  <c r="M67" i="42"/>
  <c r="J67" i="42"/>
  <c r="P66" i="42"/>
  <c r="M66" i="42"/>
  <c r="J66" i="42"/>
  <c r="P65" i="42"/>
  <c r="M65" i="42"/>
  <c r="J65" i="42"/>
  <c r="P64" i="42"/>
  <c r="M64" i="42"/>
  <c r="J64" i="42"/>
  <c r="P63" i="42"/>
  <c r="M63" i="42"/>
  <c r="J63" i="42"/>
  <c r="P62" i="42"/>
  <c r="M62" i="42"/>
  <c r="J62" i="42"/>
  <c r="P61" i="42"/>
  <c r="M61" i="42"/>
  <c r="J61" i="42"/>
  <c r="P60" i="42"/>
  <c r="M60" i="42"/>
  <c r="J60" i="42"/>
  <c r="P59" i="42"/>
  <c r="M59" i="42"/>
  <c r="J59" i="42"/>
  <c r="P58" i="42"/>
  <c r="M58" i="42"/>
  <c r="J58" i="42"/>
  <c r="P57" i="42"/>
  <c r="M57" i="42"/>
  <c r="J57" i="42"/>
  <c r="P56" i="42"/>
  <c r="M56" i="42"/>
  <c r="J56" i="42"/>
  <c r="P55" i="42"/>
  <c r="M55" i="42"/>
  <c r="J55" i="42"/>
  <c r="P54" i="42"/>
  <c r="M54" i="42"/>
  <c r="J54" i="42"/>
  <c r="P53" i="42"/>
  <c r="M53" i="42"/>
  <c r="J53" i="42"/>
  <c r="P52" i="42"/>
  <c r="M52" i="42"/>
  <c r="J52" i="42"/>
  <c r="P51" i="42"/>
  <c r="M51" i="42"/>
  <c r="J51" i="42"/>
  <c r="P50" i="42"/>
  <c r="M50" i="42"/>
  <c r="J50" i="42"/>
  <c r="P49" i="42"/>
  <c r="M49" i="42"/>
  <c r="J49" i="42"/>
  <c r="P48" i="42"/>
  <c r="M48" i="42"/>
  <c r="J48" i="42"/>
  <c r="P47" i="42"/>
  <c r="M47" i="42"/>
  <c r="J47" i="42"/>
  <c r="P46" i="42"/>
  <c r="M46" i="42"/>
  <c r="J46" i="42"/>
  <c r="P45" i="42"/>
  <c r="M45" i="42"/>
  <c r="J45" i="42"/>
  <c r="P44" i="42"/>
  <c r="M44" i="42"/>
  <c r="J44" i="42"/>
  <c r="P43" i="42"/>
  <c r="M43" i="42"/>
  <c r="J43" i="42"/>
  <c r="P42" i="42"/>
  <c r="M42" i="42"/>
  <c r="J42" i="42"/>
  <c r="P41" i="42"/>
  <c r="M41" i="42"/>
  <c r="J41" i="42"/>
  <c r="P40" i="42"/>
  <c r="M40" i="42"/>
  <c r="J40" i="42"/>
  <c r="P39" i="42"/>
  <c r="M39" i="42"/>
  <c r="J39" i="42"/>
  <c r="P38" i="42"/>
  <c r="M38" i="42"/>
  <c r="J38" i="42"/>
  <c r="P37" i="42"/>
  <c r="P83" i="42" s="1"/>
  <c r="M37" i="42"/>
  <c r="M83" i="42" s="1"/>
  <c r="M146" i="42" s="1"/>
  <c r="J37" i="42"/>
  <c r="B35" i="42"/>
  <c r="C35" i="42" s="1"/>
  <c r="D35" i="42" s="1"/>
  <c r="E35" i="42" s="1"/>
  <c r="F35" i="42" s="1"/>
  <c r="G35" i="42" s="1"/>
  <c r="N34" i="42"/>
  <c r="K34" i="42"/>
  <c r="P25" i="42"/>
  <c r="H22" i="42"/>
  <c r="I146" i="42" l="1"/>
  <c r="J83" i="42"/>
  <c r="J146" i="42" s="1"/>
  <c r="O145" i="42"/>
  <c r="P144" i="42"/>
  <c r="P145" i="42" s="1"/>
  <c r="P146" i="42"/>
  <c r="M145" i="42"/>
  <c r="A159" i="41"/>
  <c r="N145" i="41"/>
  <c r="L145" i="41"/>
  <c r="K145" i="41"/>
  <c r="I145" i="41"/>
  <c r="H145" i="41"/>
  <c r="M144" i="41"/>
  <c r="O144" i="41" s="1"/>
  <c r="J144" i="41"/>
  <c r="J145" i="41" s="1"/>
  <c r="O142" i="41"/>
  <c r="N142" i="41"/>
  <c r="L142" i="41"/>
  <c r="K142" i="41"/>
  <c r="I142" i="41"/>
  <c r="H142" i="41"/>
  <c r="P141" i="41"/>
  <c r="M141" i="41"/>
  <c r="J141" i="41"/>
  <c r="P140" i="41"/>
  <c r="M140" i="41"/>
  <c r="J140" i="41"/>
  <c r="P139" i="41"/>
  <c r="M139" i="41"/>
  <c r="J139" i="41"/>
  <c r="P138" i="41"/>
  <c r="M138" i="41"/>
  <c r="J138" i="41"/>
  <c r="P137" i="41"/>
  <c r="M137" i="41"/>
  <c r="J137" i="41"/>
  <c r="P136" i="41"/>
  <c r="P142" i="41" s="1"/>
  <c r="M136" i="41"/>
  <c r="M142" i="41" s="1"/>
  <c r="J136" i="41"/>
  <c r="J142" i="41" s="1"/>
  <c r="O134" i="41"/>
  <c r="N134" i="41"/>
  <c r="L134" i="41"/>
  <c r="K134" i="41"/>
  <c r="I134" i="41"/>
  <c r="H134" i="41"/>
  <c r="P133" i="41"/>
  <c r="M133" i="41"/>
  <c r="J133" i="41"/>
  <c r="P132" i="41"/>
  <c r="M132" i="41"/>
  <c r="J132" i="41"/>
  <c r="P131" i="41"/>
  <c r="M131" i="41"/>
  <c r="J131" i="41"/>
  <c r="P130" i="41"/>
  <c r="M130" i="41"/>
  <c r="J130" i="41"/>
  <c r="P129" i="41"/>
  <c r="M129" i="41"/>
  <c r="J129" i="41"/>
  <c r="P128" i="41"/>
  <c r="P134" i="41" s="1"/>
  <c r="M128" i="41"/>
  <c r="M134" i="41" s="1"/>
  <c r="J128" i="41"/>
  <c r="J134" i="41" s="1"/>
  <c r="P126" i="41"/>
  <c r="O126" i="41"/>
  <c r="N126" i="41"/>
  <c r="M126" i="41"/>
  <c r="L126" i="41"/>
  <c r="K126" i="41"/>
  <c r="J126" i="41"/>
  <c r="I126" i="41"/>
  <c r="H126" i="41"/>
  <c r="J125" i="41"/>
  <c r="P124" i="41"/>
  <c r="O124" i="41"/>
  <c r="N124" i="41"/>
  <c r="L124" i="41"/>
  <c r="K124" i="41"/>
  <c r="J124" i="41"/>
  <c r="I124" i="41"/>
  <c r="H124" i="41"/>
  <c r="P123" i="41"/>
  <c r="M123" i="41"/>
  <c r="M124" i="41" s="1"/>
  <c r="J123" i="41"/>
  <c r="P121" i="41"/>
  <c r="O121" i="41"/>
  <c r="N121" i="41"/>
  <c r="L121" i="41"/>
  <c r="K121" i="41"/>
  <c r="I121" i="41"/>
  <c r="H121" i="41"/>
  <c r="P120" i="41"/>
  <c r="M120" i="41"/>
  <c r="M121" i="41" s="1"/>
  <c r="J120" i="41"/>
  <c r="J121" i="41" s="1"/>
  <c r="P118" i="41"/>
  <c r="O118" i="41"/>
  <c r="N118" i="41"/>
  <c r="L118" i="41"/>
  <c r="K118" i="41"/>
  <c r="J118" i="41"/>
  <c r="I118" i="41"/>
  <c r="H118" i="41"/>
  <c r="P117" i="41"/>
  <c r="M117" i="41"/>
  <c r="M118" i="41" s="1"/>
  <c r="J117" i="41"/>
  <c r="O115" i="41"/>
  <c r="N115" i="41"/>
  <c r="L115" i="41"/>
  <c r="K115" i="41"/>
  <c r="I115" i="41"/>
  <c r="H115" i="41"/>
  <c r="P114" i="41"/>
  <c r="M114" i="41"/>
  <c r="J114" i="41"/>
  <c r="P113" i="41"/>
  <c r="P115" i="41" s="1"/>
  <c r="M113" i="41"/>
  <c r="J113" i="41"/>
  <c r="J115" i="41" s="1"/>
  <c r="P112" i="41"/>
  <c r="M112" i="41"/>
  <c r="M115" i="41" s="1"/>
  <c r="J112" i="41"/>
  <c r="O110" i="41"/>
  <c r="N110" i="41"/>
  <c r="L110" i="41"/>
  <c r="K110" i="41"/>
  <c r="I110" i="41"/>
  <c r="H110" i="41"/>
  <c r="P109" i="41"/>
  <c r="M109" i="41"/>
  <c r="J109" i="41"/>
  <c r="P108" i="41"/>
  <c r="P110" i="41" s="1"/>
  <c r="M108" i="41"/>
  <c r="M110" i="41" s="1"/>
  <c r="J108" i="41"/>
  <c r="J110" i="41" s="1"/>
  <c r="O106" i="41"/>
  <c r="N106" i="41"/>
  <c r="L106" i="41"/>
  <c r="K106" i="41"/>
  <c r="I106" i="41"/>
  <c r="H106" i="41"/>
  <c r="P105" i="41"/>
  <c r="M105" i="41"/>
  <c r="J105" i="41"/>
  <c r="P104" i="41"/>
  <c r="P106" i="41" s="1"/>
  <c r="M104" i="41"/>
  <c r="M106" i="41" s="1"/>
  <c r="J104" i="41"/>
  <c r="J106" i="41" s="1"/>
  <c r="O102" i="41"/>
  <c r="N102" i="41"/>
  <c r="L102" i="41"/>
  <c r="K102" i="41"/>
  <c r="I102" i="41"/>
  <c r="H102" i="41"/>
  <c r="P101" i="41"/>
  <c r="M101" i="41"/>
  <c r="J101" i="41"/>
  <c r="P100" i="41"/>
  <c r="P102" i="41" s="1"/>
  <c r="M100" i="41"/>
  <c r="M102" i="41" s="1"/>
  <c r="J100" i="41"/>
  <c r="J102" i="41" s="1"/>
  <c r="O98" i="41"/>
  <c r="N98" i="41"/>
  <c r="L98" i="41"/>
  <c r="K98" i="41"/>
  <c r="I98" i="41"/>
  <c r="H98" i="41"/>
  <c r="P97" i="41"/>
  <c r="M97" i="41"/>
  <c r="J97" i="41"/>
  <c r="P96" i="41"/>
  <c r="M96" i="41"/>
  <c r="J96" i="41"/>
  <c r="P95" i="41"/>
  <c r="M95" i="41"/>
  <c r="J95" i="41"/>
  <c r="P94" i="41"/>
  <c r="M94" i="41"/>
  <c r="J94" i="41"/>
  <c r="P93" i="41"/>
  <c r="M93" i="41"/>
  <c r="J93" i="41"/>
  <c r="P92" i="41"/>
  <c r="M92" i="41"/>
  <c r="J92" i="41"/>
  <c r="P91" i="41"/>
  <c r="M91" i="41"/>
  <c r="J91" i="41"/>
  <c r="P90" i="41"/>
  <c r="M90" i="41"/>
  <c r="J90" i="41"/>
  <c r="P89" i="41"/>
  <c r="M89" i="41"/>
  <c r="J89" i="41"/>
  <c r="P88" i="41"/>
  <c r="M88" i="41"/>
  <c r="J88" i="41"/>
  <c r="P87" i="41"/>
  <c r="M87" i="41"/>
  <c r="J87" i="41"/>
  <c r="P86" i="41"/>
  <c r="M86" i="41"/>
  <c r="J86" i="41"/>
  <c r="P85" i="41"/>
  <c r="P98" i="41" s="1"/>
  <c r="M85" i="41"/>
  <c r="M98" i="41" s="1"/>
  <c r="J85" i="41"/>
  <c r="J98" i="41" s="1"/>
  <c r="O83" i="41"/>
  <c r="O146" i="41" s="1"/>
  <c r="N83" i="41"/>
  <c r="N146" i="41" s="1"/>
  <c r="L83" i="41"/>
  <c r="L146" i="41" s="1"/>
  <c r="K83" i="41"/>
  <c r="K146" i="41" s="1"/>
  <c r="I83" i="41"/>
  <c r="I146" i="41" s="1"/>
  <c r="H83" i="41"/>
  <c r="H146" i="41" s="1"/>
  <c r="P82" i="41"/>
  <c r="M82" i="41"/>
  <c r="J82" i="41"/>
  <c r="P81" i="41"/>
  <c r="M81" i="41"/>
  <c r="J81" i="41"/>
  <c r="P80" i="41"/>
  <c r="M80" i="41"/>
  <c r="J80" i="41"/>
  <c r="P79" i="41"/>
  <c r="M79" i="41"/>
  <c r="J79" i="41"/>
  <c r="P78" i="41"/>
  <c r="M78" i="41"/>
  <c r="J78" i="41"/>
  <c r="P77" i="41"/>
  <c r="M77" i="41"/>
  <c r="J77" i="41"/>
  <c r="P76" i="41"/>
  <c r="M76" i="41"/>
  <c r="J76" i="41"/>
  <c r="P75" i="41"/>
  <c r="M75" i="41"/>
  <c r="J75" i="41"/>
  <c r="P74" i="41"/>
  <c r="M74" i="41"/>
  <c r="J74" i="41"/>
  <c r="P73" i="41"/>
  <c r="M73" i="41"/>
  <c r="J73" i="41"/>
  <c r="P72" i="41"/>
  <c r="M72" i="41"/>
  <c r="J72" i="41"/>
  <c r="J71" i="41"/>
  <c r="P70" i="41"/>
  <c r="M70" i="41"/>
  <c r="J70" i="41"/>
  <c r="P69" i="41"/>
  <c r="M69" i="41"/>
  <c r="J69" i="41"/>
  <c r="P68" i="41"/>
  <c r="M68" i="41"/>
  <c r="J68" i="41"/>
  <c r="P67" i="41"/>
  <c r="M67" i="41"/>
  <c r="J67" i="41"/>
  <c r="P66" i="41"/>
  <c r="M66" i="41"/>
  <c r="J66" i="41"/>
  <c r="P65" i="41"/>
  <c r="M65" i="41"/>
  <c r="J65" i="41"/>
  <c r="P64" i="41"/>
  <c r="M64" i="41"/>
  <c r="J64" i="41"/>
  <c r="P63" i="41"/>
  <c r="M63" i="41"/>
  <c r="J63" i="41"/>
  <c r="P62" i="41"/>
  <c r="M62" i="41"/>
  <c r="J62" i="41"/>
  <c r="P61" i="41"/>
  <c r="M61" i="41"/>
  <c r="J61" i="41"/>
  <c r="P60" i="41"/>
  <c r="M60" i="41"/>
  <c r="J60" i="41"/>
  <c r="P59" i="41"/>
  <c r="M59" i="41"/>
  <c r="J59" i="41"/>
  <c r="P58" i="41"/>
  <c r="M58" i="41"/>
  <c r="J58" i="41"/>
  <c r="P57" i="41"/>
  <c r="M57" i="41"/>
  <c r="J57" i="41"/>
  <c r="P56" i="41"/>
  <c r="M56" i="41"/>
  <c r="J56" i="41"/>
  <c r="P55" i="41"/>
  <c r="M55" i="41"/>
  <c r="J55" i="41"/>
  <c r="P54" i="41"/>
  <c r="M54" i="41"/>
  <c r="J54" i="41"/>
  <c r="P53" i="41"/>
  <c r="M53" i="41"/>
  <c r="J53" i="41"/>
  <c r="P52" i="41"/>
  <c r="M52" i="41"/>
  <c r="J52" i="41"/>
  <c r="P51" i="41"/>
  <c r="M51" i="41"/>
  <c r="J51" i="41"/>
  <c r="P50" i="41"/>
  <c r="M50" i="41"/>
  <c r="J50" i="41"/>
  <c r="P49" i="41"/>
  <c r="M49" i="41"/>
  <c r="J49" i="41"/>
  <c r="P48" i="41"/>
  <c r="M48" i="41"/>
  <c r="J48" i="41"/>
  <c r="P47" i="41"/>
  <c r="M47" i="41"/>
  <c r="J47" i="41"/>
  <c r="P46" i="41"/>
  <c r="M46" i="41"/>
  <c r="J46" i="41"/>
  <c r="P45" i="41"/>
  <c r="M45" i="41"/>
  <c r="J45" i="41"/>
  <c r="P44" i="41"/>
  <c r="M44" i="41"/>
  <c r="J44" i="41"/>
  <c r="P43" i="41"/>
  <c r="M43" i="41"/>
  <c r="J43" i="41"/>
  <c r="P42" i="41"/>
  <c r="M42" i="41"/>
  <c r="J42" i="41"/>
  <c r="P41" i="41"/>
  <c r="M41" i="41"/>
  <c r="J41" i="41"/>
  <c r="P40" i="41"/>
  <c r="M40" i="41"/>
  <c r="J40" i="41"/>
  <c r="P39" i="41"/>
  <c r="M39" i="41"/>
  <c r="J39" i="41"/>
  <c r="P38" i="41"/>
  <c r="M38" i="41"/>
  <c r="J38" i="41"/>
  <c r="P37" i="41"/>
  <c r="P83" i="41" s="1"/>
  <c r="P146" i="41" s="1"/>
  <c r="M37" i="41"/>
  <c r="M83" i="41" s="1"/>
  <c r="J37" i="41"/>
  <c r="C35" i="41"/>
  <c r="D35" i="41" s="1"/>
  <c r="E35" i="41" s="1"/>
  <c r="F35" i="41" s="1"/>
  <c r="G35" i="41" s="1"/>
  <c r="B35" i="41"/>
  <c r="N34" i="41"/>
  <c r="K34" i="41"/>
  <c r="P25" i="41"/>
  <c r="H22" i="41"/>
  <c r="J83" i="41" l="1"/>
  <c r="J146" i="41" s="1"/>
  <c r="O145" i="41"/>
  <c r="P144" i="41"/>
  <c r="P145" i="41" s="1"/>
  <c r="M146" i="41"/>
  <c r="M145" i="41"/>
  <c r="P46" i="40"/>
  <c r="M46" i="40"/>
  <c r="J46" i="40"/>
  <c r="A159" i="40"/>
  <c r="N145" i="40"/>
  <c r="L145" i="40"/>
  <c r="K145" i="40"/>
  <c r="I145" i="40"/>
  <c r="H145" i="40"/>
  <c r="M144" i="40"/>
  <c r="O144" i="40" s="1"/>
  <c r="J144" i="40"/>
  <c r="J145" i="40" s="1"/>
  <c r="O142" i="40"/>
  <c r="N142" i="40"/>
  <c r="L142" i="40"/>
  <c r="K142" i="40"/>
  <c r="I142" i="40"/>
  <c r="H142" i="40"/>
  <c r="P141" i="40"/>
  <c r="M141" i="40"/>
  <c r="J141" i="40"/>
  <c r="P140" i="40"/>
  <c r="M140" i="40"/>
  <c r="J140" i="40"/>
  <c r="P139" i="40"/>
  <c r="M139" i="40"/>
  <c r="J139" i="40"/>
  <c r="P138" i="40"/>
  <c r="M138" i="40"/>
  <c r="J138" i="40"/>
  <c r="P137" i="40"/>
  <c r="M137" i="40"/>
  <c r="J137" i="40"/>
  <c r="P136" i="40"/>
  <c r="P142" i="40" s="1"/>
  <c r="M136" i="40"/>
  <c r="M142" i="40" s="1"/>
  <c r="J136" i="40"/>
  <c r="J142" i="40" s="1"/>
  <c r="O134" i="40"/>
  <c r="N134" i="40"/>
  <c r="L134" i="40"/>
  <c r="K134" i="40"/>
  <c r="I134" i="40"/>
  <c r="H134" i="40"/>
  <c r="P133" i="40"/>
  <c r="M133" i="40"/>
  <c r="J133" i="40"/>
  <c r="P132" i="40"/>
  <c r="M132" i="40"/>
  <c r="J132" i="40"/>
  <c r="P131" i="40"/>
  <c r="M131" i="40"/>
  <c r="J131" i="40"/>
  <c r="P130" i="40"/>
  <c r="M130" i="40"/>
  <c r="J130" i="40"/>
  <c r="P129" i="40"/>
  <c r="M129" i="40"/>
  <c r="J129" i="40"/>
  <c r="P128" i="40"/>
  <c r="P134" i="40" s="1"/>
  <c r="M128" i="40"/>
  <c r="M134" i="40" s="1"/>
  <c r="J128" i="40"/>
  <c r="J134" i="40" s="1"/>
  <c r="P126" i="40"/>
  <c r="O126" i="40"/>
  <c r="N126" i="40"/>
  <c r="M126" i="40"/>
  <c r="L126" i="40"/>
  <c r="K126" i="40"/>
  <c r="I126" i="40"/>
  <c r="H126" i="40"/>
  <c r="J125" i="40"/>
  <c r="J126" i="40" s="1"/>
  <c r="O124" i="40"/>
  <c r="N124" i="40"/>
  <c r="M124" i="40"/>
  <c r="L124" i="40"/>
  <c r="K124" i="40"/>
  <c r="I124" i="40"/>
  <c r="H124" i="40"/>
  <c r="P123" i="40"/>
  <c r="P124" i="40" s="1"/>
  <c r="M123" i="40"/>
  <c r="J123" i="40"/>
  <c r="J124" i="40" s="1"/>
  <c r="O121" i="40"/>
  <c r="N121" i="40"/>
  <c r="M121" i="40"/>
  <c r="L121" i="40"/>
  <c r="K121" i="40"/>
  <c r="I121" i="40"/>
  <c r="H121" i="40"/>
  <c r="P120" i="40"/>
  <c r="P121" i="40" s="1"/>
  <c r="M120" i="40"/>
  <c r="J120" i="40"/>
  <c r="J121" i="40" s="1"/>
  <c r="O118" i="40"/>
  <c r="N118" i="40"/>
  <c r="M118" i="40"/>
  <c r="L118" i="40"/>
  <c r="K118" i="40"/>
  <c r="I118" i="40"/>
  <c r="H118" i="40"/>
  <c r="P117" i="40"/>
  <c r="P118" i="40" s="1"/>
  <c r="M117" i="40"/>
  <c r="J117" i="40"/>
  <c r="J118" i="40" s="1"/>
  <c r="O115" i="40"/>
  <c r="N115" i="40"/>
  <c r="L115" i="40"/>
  <c r="K115" i="40"/>
  <c r="I115" i="40"/>
  <c r="H115" i="40"/>
  <c r="P114" i="40"/>
  <c r="M114" i="40"/>
  <c r="J114" i="40"/>
  <c r="P113" i="40"/>
  <c r="M113" i="40"/>
  <c r="J113" i="40"/>
  <c r="P112" i="40"/>
  <c r="P115" i="40" s="1"/>
  <c r="M112" i="40"/>
  <c r="M115" i="40" s="1"/>
  <c r="J112" i="40"/>
  <c r="J115" i="40" s="1"/>
  <c r="O110" i="40"/>
  <c r="N110" i="40"/>
  <c r="L110" i="40"/>
  <c r="K110" i="40"/>
  <c r="I110" i="40"/>
  <c r="H110" i="40"/>
  <c r="P109" i="40"/>
  <c r="M109" i="40"/>
  <c r="J109" i="40"/>
  <c r="P108" i="40"/>
  <c r="P110" i="40" s="1"/>
  <c r="M108" i="40"/>
  <c r="M110" i="40" s="1"/>
  <c r="J108" i="40"/>
  <c r="J110" i="40" s="1"/>
  <c r="O106" i="40"/>
  <c r="N106" i="40"/>
  <c r="L106" i="40"/>
  <c r="K106" i="40"/>
  <c r="I106" i="40"/>
  <c r="H106" i="40"/>
  <c r="P105" i="40"/>
  <c r="M105" i="40"/>
  <c r="J105" i="40"/>
  <c r="P104" i="40"/>
  <c r="P106" i="40" s="1"/>
  <c r="M104" i="40"/>
  <c r="M106" i="40" s="1"/>
  <c r="J104" i="40"/>
  <c r="J106" i="40" s="1"/>
  <c r="O102" i="40"/>
  <c r="N102" i="40"/>
  <c r="L102" i="40"/>
  <c r="K102" i="40"/>
  <c r="I102" i="40"/>
  <c r="H102" i="40"/>
  <c r="P101" i="40"/>
  <c r="M101" i="40"/>
  <c r="J101" i="40"/>
  <c r="P100" i="40"/>
  <c r="P102" i="40" s="1"/>
  <c r="M100" i="40"/>
  <c r="M102" i="40" s="1"/>
  <c r="J100" i="40"/>
  <c r="J102" i="40" s="1"/>
  <c r="O98" i="40"/>
  <c r="N98" i="40"/>
  <c r="L98" i="40"/>
  <c r="K98" i="40"/>
  <c r="I98" i="40"/>
  <c r="H98" i="40"/>
  <c r="P97" i="40"/>
  <c r="M97" i="40"/>
  <c r="J97" i="40"/>
  <c r="P96" i="40"/>
  <c r="M96" i="40"/>
  <c r="J96" i="40"/>
  <c r="P95" i="40"/>
  <c r="M95" i="40"/>
  <c r="J95" i="40"/>
  <c r="P94" i="40"/>
  <c r="M94" i="40"/>
  <c r="J94" i="40"/>
  <c r="P93" i="40"/>
  <c r="M93" i="40"/>
  <c r="J93" i="40"/>
  <c r="P92" i="40"/>
  <c r="M92" i="40"/>
  <c r="J92" i="40"/>
  <c r="P91" i="40"/>
  <c r="M91" i="40"/>
  <c r="J91" i="40"/>
  <c r="P90" i="40"/>
  <c r="M90" i="40"/>
  <c r="J90" i="40"/>
  <c r="P89" i="40"/>
  <c r="M89" i="40"/>
  <c r="J89" i="40"/>
  <c r="P88" i="40"/>
  <c r="M88" i="40"/>
  <c r="J88" i="40"/>
  <c r="P87" i="40"/>
  <c r="M87" i="40"/>
  <c r="J87" i="40"/>
  <c r="P86" i="40"/>
  <c r="M86" i="40"/>
  <c r="J86" i="40"/>
  <c r="P85" i="40"/>
  <c r="P98" i="40" s="1"/>
  <c r="M85" i="40"/>
  <c r="M98" i="40" s="1"/>
  <c r="J85" i="40"/>
  <c r="J98" i="40" s="1"/>
  <c r="O83" i="40"/>
  <c r="O146" i="40" s="1"/>
  <c r="N83" i="40"/>
  <c r="N146" i="40" s="1"/>
  <c r="L83" i="40"/>
  <c r="L146" i="40" s="1"/>
  <c r="K83" i="40"/>
  <c r="K146" i="40" s="1"/>
  <c r="I83" i="40"/>
  <c r="I146" i="40" s="1"/>
  <c r="H83" i="40"/>
  <c r="H146" i="40" s="1"/>
  <c r="P82" i="40"/>
  <c r="M82" i="40"/>
  <c r="J82" i="40"/>
  <c r="P81" i="40"/>
  <c r="M81" i="40"/>
  <c r="J81" i="40"/>
  <c r="P80" i="40"/>
  <c r="M80" i="40"/>
  <c r="J80" i="40"/>
  <c r="P79" i="40"/>
  <c r="M79" i="40"/>
  <c r="J79" i="40"/>
  <c r="P78" i="40"/>
  <c r="M78" i="40"/>
  <c r="J78" i="40"/>
  <c r="P77" i="40"/>
  <c r="M77" i="40"/>
  <c r="J77" i="40"/>
  <c r="P76" i="40"/>
  <c r="M76" i="40"/>
  <c r="J76" i="40"/>
  <c r="P75" i="40"/>
  <c r="M75" i="40"/>
  <c r="J75" i="40"/>
  <c r="P74" i="40"/>
  <c r="M74" i="40"/>
  <c r="J74" i="40"/>
  <c r="P73" i="40"/>
  <c r="M73" i="40"/>
  <c r="J73" i="40"/>
  <c r="P72" i="40"/>
  <c r="M72" i="40"/>
  <c r="J72" i="40"/>
  <c r="J71" i="40"/>
  <c r="P70" i="40"/>
  <c r="M70" i="40"/>
  <c r="J70" i="40"/>
  <c r="P69" i="40"/>
  <c r="M69" i="40"/>
  <c r="J69" i="40"/>
  <c r="P68" i="40"/>
  <c r="M68" i="40"/>
  <c r="J68" i="40"/>
  <c r="P67" i="40"/>
  <c r="M67" i="40"/>
  <c r="J67" i="40"/>
  <c r="P66" i="40"/>
  <c r="M66" i="40"/>
  <c r="J66" i="40"/>
  <c r="P65" i="40"/>
  <c r="M65" i="40"/>
  <c r="J65" i="40"/>
  <c r="P64" i="40"/>
  <c r="M64" i="40"/>
  <c r="J64" i="40"/>
  <c r="P63" i="40"/>
  <c r="M63" i="40"/>
  <c r="J63" i="40"/>
  <c r="P62" i="40"/>
  <c r="M62" i="40"/>
  <c r="J62" i="40"/>
  <c r="P61" i="40"/>
  <c r="M61" i="40"/>
  <c r="J61" i="40"/>
  <c r="P60" i="40"/>
  <c r="M60" i="40"/>
  <c r="J60" i="40"/>
  <c r="P59" i="40"/>
  <c r="M59" i="40"/>
  <c r="J59" i="40"/>
  <c r="P58" i="40"/>
  <c r="M58" i="40"/>
  <c r="J58" i="40"/>
  <c r="P57" i="40"/>
  <c r="M57" i="40"/>
  <c r="J57" i="40"/>
  <c r="P56" i="40"/>
  <c r="M56" i="40"/>
  <c r="J56" i="40"/>
  <c r="P55" i="40"/>
  <c r="M55" i="40"/>
  <c r="J55" i="40"/>
  <c r="P54" i="40"/>
  <c r="M54" i="40"/>
  <c r="J54" i="40"/>
  <c r="P53" i="40"/>
  <c r="M53" i="40"/>
  <c r="J53" i="40"/>
  <c r="P52" i="40"/>
  <c r="M52" i="40"/>
  <c r="J52" i="40"/>
  <c r="P51" i="40"/>
  <c r="M51" i="40"/>
  <c r="J51" i="40"/>
  <c r="P50" i="40"/>
  <c r="M50" i="40"/>
  <c r="J50" i="40"/>
  <c r="P49" i="40"/>
  <c r="M49" i="40"/>
  <c r="J49" i="40"/>
  <c r="P48" i="40"/>
  <c r="M48" i="40"/>
  <c r="J48" i="40"/>
  <c r="P47" i="40"/>
  <c r="M47" i="40"/>
  <c r="J47" i="40"/>
  <c r="P45" i="40"/>
  <c r="M45" i="40"/>
  <c r="J45" i="40"/>
  <c r="P44" i="40"/>
  <c r="M44" i="40"/>
  <c r="J44" i="40"/>
  <c r="P43" i="40"/>
  <c r="M43" i="40"/>
  <c r="J43" i="40"/>
  <c r="P42" i="40"/>
  <c r="M42" i="40"/>
  <c r="J42" i="40"/>
  <c r="P41" i="40"/>
  <c r="M41" i="40"/>
  <c r="J41" i="40"/>
  <c r="P40" i="40"/>
  <c r="M40" i="40"/>
  <c r="J40" i="40"/>
  <c r="P39" i="40"/>
  <c r="M39" i="40"/>
  <c r="J39" i="40"/>
  <c r="P38" i="40"/>
  <c r="M38" i="40"/>
  <c r="J38" i="40"/>
  <c r="P37" i="40"/>
  <c r="P83" i="40" s="1"/>
  <c r="P146" i="40" s="1"/>
  <c r="M37" i="40"/>
  <c r="J37" i="40"/>
  <c r="J83" i="40" s="1"/>
  <c r="J146" i="40" s="1"/>
  <c r="B35" i="40"/>
  <c r="C35" i="40" s="1"/>
  <c r="D35" i="40" s="1"/>
  <c r="E35" i="40" s="1"/>
  <c r="F35" i="40" s="1"/>
  <c r="G35" i="40" s="1"/>
  <c r="N34" i="40"/>
  <c r="K34" i="40"/>
  <c r="P25" i="40"/>
  <c r="H22" i="40"/>
  <c r="M83" i="40" l="1"/>
  <c r="M146" i="40" s="1"/>
  <c r="O145" i="40"/>
  <c r="P144" i="40"/>
  <c r="P145" i="40" s="1"/>
  <c r="M145" i="40"/>
  <c r="A158" i="39"/>
  <c r="N144" i="39"/>
  <c r="L144" i="39"/>
  <c r="K144" i="39"/>
  <c r="I144" i="39"/>
  <c r="H144" i="39"/>
  <c r="M143" i="39"/>
  <c r="O143" i="39" s="1"/>
  <c r="J143" i="39"/>
  <c r="J144" i="39" s="1"/>
  <c r="O141" i="39"/>
  <c r="N141" i="39"/>
  <c r="L141" i="39"/>
  <c r="K141" i="39"/>
  <c r="I141" i="39"/>
  <c r="H141" i="39"/>
  <c r="P140" i="39"/>
  <c r="M140" i="39"/>
  <c r="J140" i="39"/>
  <c r="P139" i="39"/>
  <c r="M139" i="39"/>
  <c r="J139" i="39"/>
  <c r="P138" i="39"/>
  <c r="M138" i="39"/>
  <c r="J138" i="39"/>
  <c r="P137" i="39"/>
  <c r="M137" i="39"/>
  <c r="J137" i="39"/>
  <c r="P136" i="39"/>
  <c r="M136" i="39"/>
  <c r="J136" i="39"/>
  <c r="P135" i="39"/>
  <c r="P141" i="39" s="1"/>
  <c r="M135" i="39"/>
  <c r="M141" i="39" s="1"/>
  <c r="J135" i="39"/>
  <c r="J141" i="39" s="1"/>
  <c r="O133" i="39"/>
  <c r="N133" i="39"/>
  <c r="L133" i="39"/>
  <c r="K133" i="39"/>
  <c r="I133" i="39"/>
  <c r="H133" i="39"/>
  <c r="P132" i="39"/>
  <c r="M132" i="39"/>
  <c r="J132" i="39"/>
  <c r="P131" i="39"/>
  <c r="M131" i="39"/>
  <c r="J131" i="39"/>
  <c r="P130" i="39"/>
  <c r="M130" i="39"/>
  <c r="J130" i="39"/>
  <c r="P129" i="39"/>
  <c r="M129" i="39"/>
  <c r="J129" i="39"/>
  <c r="P128" i="39"/>
  <c r="M128" i="39"/>
  <c r="J128" i="39"/>
  <c r="P127" i="39"/>
  <c r="P133" i="39" s="1"/>
  <c r="M127" i="39"/>
  <c r="M133" i="39" s="1"/>
  <c r="J127" i="39"/>
  <c r="J133" i="39" s="1"/>
  <c r="P125" i="39"/>
  <c r="O125" i="39"/>
  <c r="N125" i="39"/>
  <c r="M125" i="39"/>
  <c r="L125" i="39"/>
  <c r="K125" i="39"/>
  <c r="J125" i="39"/>
  <c r="I125" i="39"/>
  <c r="H125" i="39"/>
  <c r="J124" i="39"/>
  <c r="P123" i="39"/>
  <c r="O123" i="39"/>
  <c r="N123" i="39"/>
  <c r="L123" i="39"/>
  <c r="K123" i="39"/>
  <c r="J123" i="39"/>
  <c r="I123" i="39"/>
  <c r="H123" i="39"/>
  <c r="P122" i="39"/>
  <c r="M122" i="39"/>
  <c r="M123" i="39" s="1"/>
  <c r="J122" i="39"/>
  <c r="P120" i="39"/>
  <c r="O120" i="39"/>
  <c r="N120" i="39"/>
  <c r="L120" i="39"/>
  <c r="K120" i="39"/>
  <c r="J120" i="39"/>
  <c r="I120" i="39"/>
  <c r="H120" i="39"/>
  <c r="P119" i="39"/>
  <c r="M119" i="39"/>
  <c r="M120" i="39" s="1"/>
  <c r="J119" i="39"/>
  <c r="P117" i="39"/>
  <c r="O117" i="39"/>
  <c r="N117" i="39"/>
  <c r="L117" i="39"/>
  <c r="K117" i="39"/>
  <c r="J117" i="39"/>
  <c r="I117" i="39"/>
  <c r="H117" i="39"/>
  <c r="P116" i="39"/>
  <c r="M116" i="39"/>
  <c r="M117" i="39" s="1"/>
  <c r="J116" i="39"/>
  <c r="O114" i="39"/>
  <c r="N114" i="39"/>
  <c r="L114" i="39"/>
  <c r="K114" i="39"/>
  <c r="I114" i="39"/>
  <c r="H114" i="39"/>
  <c r="P113" i="39"/>
  <c r="M113" i="39"/>
  <c r="J113" i="39"/>
  <c r="P112" i="39"/>
  <c r="P114" i="39" s="1"/>
  <c r="M112" i="39"/>
  <c r="J112" i="39"/>
  <c r="J114" i="39" s="1"/>
  <c r="P111" i="39"/>
  <c r="M111" i="39"/>
  <c r="M114" i="39" s="1"/>
  <c r="J111" i="39"/>
  <c r="O109" i="39"/>
  <c r="N109" i="39"/>
  <c r="L109" i="39"/>
  <c r="K109" i="39"/>
  <c r="I109" i="39"/>
  <c r="H109" i="39"/>
  <c r="P108" i="39"/>
  <c r="M108" i="39"/>
  <c r="J108" i="39"/>
  <c r="P107" i="39"/>
  <c r="P109" i="39" s="1"/>
  <c r="M107" i="39"/>
  <c r="M109" i="39" s="1"/>
  <c r="J107" i="39"/>
  <c r="J109" i="39" s="1"/>
  <c r="O105" i="39"/>
  <c r="N105" i="39"/>
  <c r="L105" i="39"/>
  <c r="K105" i="39"/>
  <c r="I105" i="39"/>
  <c r="H105" i="39"/>
  <c r="P104" i="39"/>
  <c r="M104" i="39"/>
  <c r="J104" i="39"/>
  <c r="P103" i="39"/>
  <c r="P105" i="39" s="1"/>
  <c r="M103" i="39"/>
  <c r="M105" i="39" s="1"/>
  <c r="J103" i="39"/>
  <c r="J105" i="39" s="1"/>
  <c r="O101" i="39"/>
  <c r="N101" i="39"/>
  <c r="L101" i="39"/>
  <c r="K101" i="39"/>
  <c r="I101" i="39"/>
  <c r="H101" i="39"/>
  <c r="P100" i="39"/>
  <c r="M100" i="39"/>
  <c r="J100" i="39"/>
  <c r="P99" i="39"/>
  <c r="P101" i="39" s="1"/>
  <c r="M99" i="39"/>
  <c r="M101" i="39" s="1"/>
  <c r="J99" i="39"/>
  <c r="J101" i="39" s="1"/>
  <c r="O97" i="39"/>
  <c r="N97" i="39"/>
  <c r="L97" i="39"/>
  <c r="K97" i="39"/>
  <c r="I97" i="39"/>
  <c r="H97" i="39"/>
  <c r="P96" i="39"/>
  <c r="M96" i="39"/>
  <c r="J96" i="39"/>
  <c r="P95" i="39"/>
  <c r="M95" i="39"/>
  <c r="J95" i="39"/>
  <c r="P94" i="39"/>
  <c r="M94" i="39"/>
  <c r="J94" i="39"/>
  <c r="P93" i="39"/>
  <c r="M93" i="39"/>
  <c r="J93" i="39"/>
  <c r="P92" i="39"/>
  <c r="M92" i="39"/>
  <c r="J92" i="39"/>
  <c r="P91" i="39"/>
  <c r="M91" i="39"/>
  <c r="J91" i="39"/>
  <c r="P90" i="39"/>
  <c r="M90" i="39"/>
  <c r="J90" i="39"/>
  <c r="P89" i="39"/>
  <c r="M89" i="39"/>
  <c r="J89" i="39"/>
  <c r="P88" i="39"/>
  <c r="M88" i="39"/>
  <c r="J88" i="39"/>
  <c r="P87" i="39"/>
  <c r="M87" i="39"/>
  <c r="J87" i="39"/>
  <c r="P86" i="39"/>
  <c r="M86" i="39"/>
  <c r="J86" i="39"/>
  <c r="P85" i="39"/>
  <c r="M85" i="39"/>
  <c r="J85" i="39"/>
  <c r="P84" i="39"/>
  <c r="P97" i="39" s="1"/>
  <c r="M84" i="39"/>
  <c r="M97" i="39" s="1"/>
  <c r="J84" i="39"/>
  <c r="J97" i="39" s="1"/>
  <c r="O82" i="39"/>
  <c r="O145" i="39" s="1"/>
  <c r="N82" i="39"/>
  <c r="N145" i="39" s="1"/>
  <c r="L82" i="39"/>
  <c r="L145" i="39" s="1"/>
  <c r="K82" i="39"/>
  <c r="K145" i="39" s="1"/>
  <c r="I82" i="39"/>
  <c r="H82" i="39"/>
  <c r="H145" i="39" s="1"/>
  <c r="P81" i="39"/>
  <c r="M81" i="39"/>
  <c r="J81" i="39"/>
  <c r="P80" i="39"/>
  <c r="M80" i="39"/>
  <c r="J80" i="39"/>
  <c r="P79" i="39"/>
  <c r="M79" i="39"/>
  <c r="J79" i="39"/>
  <c r="P78" i="39"/>
  <c r="M78" i="39"/>
  <c r="J78" i="39"/>
  <c r="P77" i="39"/>
  <c r="M77" i="39"/>
  <c r="J77" i="39"/>
  <c r="P76" i="39"/>
  <c r="M76" i="39"/>
  <c r="J76" i="39"/>
  <c r="P75" i="39"/>
  <c r="M75" i="39"/>
  <c r="J75" i="39"/>
  <c r="P74" i="39"/>
  <c r="M74" i="39"/>
  <c r="J74" i="39"/>
  <c r="P73" i="39"/>
  <c r="M73" i="39"/>
  <c r="J73" i="39"/>
  <c r="P72" i="39"/>
  <c r="M72" i="39"/>
  <c r="J72" i="39"/>
  <c r="P71" i="39"/>
  <c r="M71" i="39"/>
  <c r="J71" i="39"/>
  <c r="J70" i="39"/>
  <c r="P69" i="39"/>
  <c r="M69" i="39"/>
  <c r="J69" i="39"/>
  <c r="P68" i="39"/>
  <c r="M68" i="39"/>
  <c r="J68" i="39"/>
  <c r="P67" i="39"/>
  <c r="M67" i="39"/>
  <c r="J67" i="39"/>
  <c r="P66" i="39"/>
  <c r="M66" i="39"/>
  <c r="J66" i="39"/>
  <c r="P65" i="39"/>
  <c r="M65" i="39"/>
  <c r="J65" i="39"/>
  <c r="P64" i="39"/>
  <c r="M64" i="39"/>
  <c r="J64" i="39"/>
  <c r="P63" i="39"/>
  <c r="M63" i="39"/>
  <c r="J63" i="39"/>
  <c r="P62" i="39"/>
  <c r="M62" i="39"/>
  <c r="J62" i="39"/>
  <c r="P61" i="39"/>
  <c r="M61" i="39"/>
  <c r="J61" i="39"/>
  <c r="P60" i="39"/>
  <c r="M60" i="39"/>
  <c r="J60" i="39"/>
  <c r="P59" i="39"/>
  <c r="M59" i="39"/>
  <c r="J59" i="39"/>
  <c r="P58" i="39"/>
  <c r="M58" i="39"/>
  <c r="J58" i="39"/>
  <c r="P57" i="39"/>
  <c r="M57" i="39"/>
  <c r="J57" i="39"/>
  <c r="P56" i="39"/>
  <c r="M56" i="39"/>
  <c r="J56" i="39"/>
  <c r="P55" i="39"/>
  <c r="M55" i="39"/>
  <c r="J55" i="39"/>
  <c r="P54" i="39"/>
  <c r="M54" i="39"/>
  <c r="J54" i="39"/>
  <c r="P53" i="39"/>
  <c r="M53" i="39"/>
  <c r="J53" i="39"/>
  <c r="P52" i="39"/>
  <c r="M52" i="39"/>
  <c r="J52" i="39"/>
  <c r="P51" i="39"/>
  <c r="M51" i="39"/>
  <c r="J51" i="39"/>
  <c r="P50" i="39"/>
  <c r="M50" i="39"/>
  <c r="J50" i="39"/>
  <c r="P49" i="39"/>
  <c r="M49" i="39"/>
  <c r="J49" i="39"/>
  <c r="P48" i="39"/>
  <c r="M48" i="39"/>
  <c r="J48" i="39"/>
  <c r="P47" i="39"/>
  <c r="M47" i="39"/>
  <c r="J47" i="39"/>
  <c r="P46" i="39"/>
  <c r="M46" i="39"/>
  <c r="J46" i="39"/>
  <c r="P45" i="39"/>
  <c r="M45" i="39"/>
  <c r="J45" i="39"/>
  <c r="P44" i="39"/>
  <c r="M44" i="39"/>
  <c r="J44" i="39"/>
  <c r="P43" i="39"/>
  <c r="M43" i="39"/>
  <c r="J43" i="39"/>
  <c r="P42" i="39"/>
  <c r="M42" i="39"/>
  <c r="J42" i="39"/>
  <c r="P41" i="39"/>
  <c r="M41" i="39"/>
  <c r="J41" i="39"/>
  <c r="P40" i="39"/>
  <c r="M40" i="39"/>
  <c r="J40" i="39"/>
  <c r="P39" i="39"/>
  <c r="M39" i="39"/>
  <c r="J39" i="39"/>
  <c r="P38" i="39"/>
  <c r="M38" i="39"/>
  <c r="J38" i="39"/>
  <c r="P37" i="39"/>
  <c r="P82" i="39" s="1"/>
  <c r="M37" i="39"/>
  <c r="J37" i="39"/>
  <c r="J82" i="39" s="1"/>
  <c r="B35" i="39"/>
  <c r="C35" i="39" s="1"/>
  <c r="D35" i="39" s="1"/>
  <c r="E35" i="39" s="1"/>
  <c r="F35" i="39" s="1"/>
  <c r="G35" i="39" s="1"/>
  <c r="N34" i="39"/>
  <c r="K34" i="39"/>
  <c r="P25" i="39"/>
  <c r="H22" i="39"/>
  <c r="M82" i="39" l="1"/>
  <c r="M145" i="39" s="1"/>
  <c r="I145" i="39"/>
  <c r="O144" i="39"/>
  <c r="P143" i="39"/>
  <c r="P144" i="39" s="1"/>
  <c r="J145" i="39"/>
  <c r="P145" i="39"/>
  <c r="M144" i="39"/>
  <c r="A158" i="38"/>
  <c r="N144" i="38"/>
  <c r="L144" i="38"/>
  <c r="K144" i="38"/>
  <c r="I144" i="38"/>
  <c r="H144" i="38"/>
  <c r="M143" i="38"/>
  <c r="O143" i="38" s="1"/>
  <c r="J143" i="38"/>
  <c r="J144" i="38" s="1"/>
  <c r="O141" i="38"/>
  <c r="N141" i="38"/>
  <c r="L141" i="38"/>
  <c r="K141" i="38"/>
  <c r="I141" i="38"/>
  <c r="H141" i="38"/>
  <c r="P140" i="38"/>
  <c r="M140" i="38"/>
  <c r="J140" i="38"/>
  <c r="P139" i="38"/>
  <c r="M139" i="38"/>
  <c r="J139" i="38"/>
  <c r="P138" i="38"/>
  <c r="M138" i="38"/>
  <c r="J138" i="38"/>
  <c r="P137" i="38"/>
  <c r="M137" i="38"/>
  <c r="J137" i="38"/>
  <c r="P136" i="38"/>
  <c r="M136" i="38"/>
  <c r="J136" i="38"/>
  <c r="P135" i="38"/>
  <c r="P141" i="38" s="1"/>
  <c r="M135" i="38"/>
  <c r="M141" i="38" s="1"/>
  <c r="J135" i="38"/>
  <c r="J141" i="38" s="1"/>
  <c r="O133" i="38"/>
  <c r="N133" i="38"/>
  <c r="L133" i="38"/>
  <c r="K133" i="38"/>
  <c r="I133" i="38"/>
  <c r="H133" i="38"/>
  <c r="P132" i="38"/>
  <c r="M132" i="38"/>
  <c r="J132" i="38"/>
  <c r="P131" i="38"/>
  <c r="M131" i="38"/>
  <c r="J131" i="38"/>
  <c r="P130" i="38"/>
  <c r="M130" i="38"/>
  <c r="J130" i="38"/>
  <c r="P129" i="38"/>
  <c r="M129" i="38"/>
  <c r="J129" i="38"/>
  <c r="P128" i="38"/>
  <c r="M128" i="38"/>
  <c r="J128" i="38"/>
  <c r="P127" i="38"/>
  <c r="P133" i="38" s="1"/>
  <c r="M127" i="38"/>
  <c r="M133" i="38" s="1"/>
  <c r="J127" i="38"/>
  <c r="J133" i="38" s="1"/>
  <c r="P125" i="38"/>
  <c r="O125" i="38"/>
  <c r="N125" i="38"/>
  <c r="M125" i="38"/>
  <c r="L125" i="38"/>
  <c r="K125" i="38"/>
  <c r="I125" i="38"/>
  <c r="H125" i="38"/>
  <c r="J124" i="38"/>
  <c r="J125" i="38" s="1"/>
  <c r="O123" i="38"/>
  <c r="N123" i="38"/>
  <c r="M123" i="38"/>
  <c r="L123" i="38"/>
  <c r="K123" i="38"/>
  <c r="I123" i="38"/>
  <c r="H123" i="38"/>
  <c r="P122" i="38"/>
  <c r="P123" i="38" s="1"/>
  <c r="M122" i="38"/>
  <c r="J122" i="38"/>
  <c r="J123" i="38" s="1"/>
  <c r="O120" i="38"/>
  <c r="N120" i="38"/>
  <c r="M120" i="38"/>
  <c r="L120" i="38"/>
  <c r="K120" i="38"/>
  <c r="I120" i="38"/>
  <c r="H120" i="38"/>
  <c r="P119" i="38"/>
  <c r="P120" i="38" s="1"/>
  <c r="M119" i="38"/>
  <c r="J119" i="38"/>
  <c r="J120" i="38" s="1"/>
  <c r="O117" i="38"/>
  <c r="N117" i="38"/>
  <c r="M117" i="38"/>
  <c r="L117" i="38"/>
  <c r="K117" i="38"/>
  <c r="I117" i="38"/>
  <c r="H117" i="38"/>
  <c r="P116" i="38"/>
  <c r="P117" i="38" s="1"/>
  <c r="M116" i="38"/>
  <c r="J116" i="38"/>
  <c r="J117" i="38" s="1"/>
  <c r="O114" i="38"/>
  <c r="N114" i="38"/>
  <c r="L114" i="38"/>
  <c r="K114" i="38"/>
  <c r="I114" i="38"/>
  <c r="H114" i="38"/>
  <c r="P113" i="38"/>
  <c r="M113" i="38"/>
  <c r="J113" i="38"/>
  <c r="P112" i="38"/>
  <c r="M112" i="38"/>
  <c r="J112" i="38"/>
  <c r="P111" i="38"/>
  <c r="P114" i="38" s="1"/>
  <c r="M111" i="38"/>
  <c r="M114" i="38" s="1"/>
  <c r="J111" i="38"/>
  <c r="J114" i="38" s="1"/>
  <c r="O109" i="38"/>
  <c r="N109" i="38"/>
  <c r="L109" i="38"/>
  <c r="K109" i="38"/>
  <c r="I109" i="38"/>
  <c r="H109" i="38"/>
  <c r="P108" i="38"/>
  <c r="M108" i="38"/>
  <c r="J108" i="38"/>
  <c r="P107" i="38"/>
  <c r="P109" i="38" s="1"/>
  <c r="M107" i="38"/>
  <c r="M109" i="38" s="1"/>
  <c r="J107" i="38"/>
  <c r="J109" i="38" s="1"/>
  <c r="O105" i="38"/>
  <c r="N105" i="38"/>
  <c r="L105" i="38"/>
  <c r="K105" i="38"/>
  <c r="I105" i="38"/>
  <c r="H105" i="38"/>
  <c r="P104" i="38"/>
  <c r="M104" i="38"/>
  <c r="J104" i="38"/>
  <c r="P103" i="38"/>
  <c r="P105" i="38" s="1"/>
  <c r="M103" i="38"/>
  <c r="M105" i="38" s="1"/>
  <c r="J103" i="38"/>
  <c r="J105" i="38" s="1"/>
  <c r="O101" i="38"/>
  <c r="N101" i="38"/>
  <c r="L101" i="38"/>
  <c r="K101" i="38"/>
  <c r="I101" i="38"/>
  <c r="H101" i="38"/>
  <c r="P100" i="38"/>
  <c r="M100" i="38"/>
  <c r="J100" i="38"/>
  <c r="P99" i="38"/>
  <c r="P101" i="38" s="1"/>
  <c r="M99" i="38"/>
  <c r="M101" i="38" s="1"/>
  <c r="J99" i="38"/>
  <c r="J101" i="38" s="1"/>
  <c r="O97" i="38"/>
  <c r="N97" i="38"/>
  <c r="L97" i="38"/>
  <c r="K97" i="38"/>
  <c r="I97" i="38"/>
  <c r="H97" i="38"/>
  <c r="P96" i="38"/>
  <c r="M96" i="38"/>
  <c r="J96" i="38"/>
  <c r="P95" i="38"/>
  <c r="M95" i="38"/>
  <c r="J95" i="38"/>
  <c r="P94" i="38"/>
  <c r="M94" i="38"/>
  <c r="J94" i="38"/>
  <c r="P93" i="38"/>
  <c r="M93" i="38"/>
  <c r="J93" i="38"/>
  <c r="P92" i="38"/>
  <c r="M92" i="38"/>
  <c r="J92" i="38"/>
  <c r="P91" i="38"/>
  <c r="M91" i="38"/>
  <c r="J91" i="38"/>
  <c r="P90" i="38"/>
  <c r="M90" i="38"/>
  <c r="J90" i="38"/>
  <c r="P89" i="38"/>
  <c r="M89" i="38"/>
  <c r="J89" i="38"/>
  <c r="P88" i="38"/>
  <c r="M88" i="38"/>
  <c r="J88" i="38"/>
  <c r="P87" i="38"/>
  <c r="M87" i="38"/>
  <c r="J87" i="38"/>
  <c r="P86" i="38"/>
  <c r="M86" i="38"/>
  <c r="J86" i="38"/>
  <c r="P85" i="38"/>
  <c r="M85" i="38"/>
  <c r="J85" i="38"/>
  <c r="P84" i="38"/>
  <c r="P97" i="38" s="1"/>
  <c r="M84" i="38"/>
  <c r="M97" i="38" s="1"/>
  <c r="J84" i="38"/>
  <c r="J97" i="38" s="1"/>
  <c r="O82" i="38"/>
  <c r="O145" i="38" s="1"/>
  <c r="N82" i="38"/>
  <c r="N145" i="38" s="1"/>
  <c r="L82" i="38"/>
  <c r="L145" i="38" s="1"/>
  <c r="K82" i="38"/>
  <c r="K145" i="38" s="1"/>
  <c r="I82" i="38"/>
  <c r="H82" i="38"/>
  <c r="H145" i="38" s="1"/>
  <c r="P81" i="38"/>
  <c r="M81" i="38"/>
  <c r="J81" i="38"/>
  <c r="P80" i="38"/>
  <c r="M80" i="38"/>
  <c r="J80" i="38"/>
  <c r="P79" i="38"/>
  <c r="M79" i="38"/>
  <c r="J79" i="38"/>
  <c r="P78" i="38"/>
  <c r="M78" i="38"/>
  <c r="J78" i="38"/>
  <c r="P77" i="38"/>
  <c r="M77" i="38"/>
  <c r="J77" i="38"/>
  <c r="P76" i="38"/>
  <c r="M76" i="38"/>
  <c r="J76" i="38"/>
  <c r="P75" i="38"/>
  <c r="M75" i="38"/>
  <c r="J75" i="38"/>
  <c r="P74" i="38"/>
  <c r="M74" i="38"/>
  <c r="J74" i="38"/>
  <c r="P73" i="38"/>
  <c r="M73" i="38"/>
  <c r="J73" i="38"/>
  <c r="P72" i="38"/>
  <c r="M72" i="38"/>
  <c r="J72" i="38"/>
  <c r="P71" i="38"/>
  <c r="M71" i="38"/>
  <c r="J71" i="38"/>
  <c r="J70" i="38"/>
  <c r="P69" i="38"/>
  <c r="M69" i="38"/>
  <c r="J69" i="38"/>
  <c r="P68" i="38"/>
  <c r="M68" i="38"/>
  <c r="J68" i="38"/>
  <c r="P67" i="38"/>
  <c r="M67" i="38"/>
  <c r="J67" i="38"/>
  <c r="P66" i="38"/>
  <c r="M66" i="38"/>
  <c r="J66" i="38"/>
  <c r="P65" i="38"/>
  <c r="M65" i="38"/>
  <c r="J65" i="38"/>
  <c r="P64" i="38"/>
  <c r="M64" i="38"/>
  <c r="J64" i="38"/>
  <c r="P63" i="38"/>
  <c r="M63" i="38"/>
  <c r="J63" i="38"/>
  <c r="P62" i="38"/>
  <c r="M62" i="38"/>
  <c r="J62" i="38"/>
  <c r="P61" i="38"/>
  <c r="M61" i="38"/>
  <c r="J61" i="38"/>
  <c r="P60" i="38"/>
  <c r="M60" i="38"/>
  <c r="J60" i="38"/>
  <c r="P59" i="38"/>
  <c r="M59" i="38"/>
  <c r="J59" i="38"/>
  <c r="P58" i="38"/>
  <c r="M58" i="38"/>
  <c r="J58" i="38"/>
  <c r="P57" i="38"/>
  <c r="M57" i="38"/>
  <c r="J57" i="38"/>
  <c r="P56" i="38"/>
  <c r="M56" i="38"/>
  <c r="J56" i="38"/>
  <c r="P55" i="38"/>
  <c r="M55" i="38"/>
  <c r="J55" i="38"/>
  <c r="P54" i="38"/>
  <c r="M54" i="38"/>
  <c r="J54" i="38"/>
  <c r="P53" i="38"/>
  <c r="M53" i="38"/>
  <c r="J53" i="38"/>
  <c r="P52" i="38"/>
  <c r="M52" i="38"/>
  <c r="J52" i="38"/>
  <c r="P51" i="38"/>
  <c r="M51" i="38"/>
  <c r="J51" i="38"/>
  <c r="P50" i="38"/>
  <c r="M50" i="38"/>
  <c r="J50" i="38"/>
  <c r="P49" i="38"/>
  <c r="M49" i="38"/>
  <c r="J49" i="38"/>
  <c r="P48" i="38"/>
  <c r="M48" i="38"/>
  <c r="J48" i="38"/>
  <c r="P47" i="38"/>
  <c r="M47" i="38"/>
  <c r="J47" i="38"/>
  <c r="P46" i="38"/>
  <c r="M46" i="38"/>
  <c r="J46" i="38"/>
  <c r="P45" i="38"/>
  <c r="M45" i="38"/>
  <c r="J45" i="38"/>
  <c r="P44" i="38"/>
  <c r="M44" i="38"/>
  <c r="J44" i="38"/>
  <c r="P43" i="38"/>
  <c r="M43" i="38"/>
  <c r="J43" i="38"/>
  <c r="P42" i="38"/>
  <c r="M42" i="38"/>
  <c r="J42" i="38"/>
  <c r="P41" i="38"/>
  <c r="M41" i="38"/>
  <c r="J41" i="38"/>
  <c r="P40" i="38"/>
  <c r="M40" i="38"/>
  <c r="J40" i="38"/>
  <c r="P39" i="38"/>
  <c r="M39" i="38"/>
  <c r="J39" i="38"/>
  <c r="P38" i="38"/>
  <c r="M38" i="38"/>
  <c r="J38" i="38"/>
  <c r="P37" i="38"/>
  <c r="P82" i="38" s="1"/>
  <c r="P145" i="38" s="1"/>
  <c r="M37" i="38"/>
  <c r="M82" i="38" s="1"/>
  <c r="M145" i="38" s="1"/>
  <c r="J37" i="38"/>
  <c r="B35" i="38"/>
  <c r="C35" i="38" s="1"/>
  <c r="D35" i="38" s="1"/>
  <c r="E35" i="38" s="1"/>
  <c r="F35" i="38" s="1"/>
  <c r="G35" i="38" s="1"/>
  <c r="N34" i="38"/>
  <c r="K34" i="38"/>
  <c r="P25" i="38"/>
  <c r="H22" i="38"/>
  <c r="I145" i="38" l="1"/>
  <c r="J82" i="38"/>
  <c r="J145" i="38" s="1"/>
  <c r="O144" i="38"/>
  <c r="P143" i="38"/>
  <c r="P144" i="38" s="1"/>
  <c r="M144" i="38"/>
  <c r="A158" i="37"/>
  <c r="N144" i="37"/>
  <c r="L144" i="37"/>
  <c r="K144" i="37"/>
  <c r="I144" i="37"/>
  <c r="H144" i="37"/>
  <c r="M143" i="37"/>
  <c r="O143" i="37" s="1"/>
  <c r="J143" i="37"/>
  <c r="J144" i="37" s="1"/>
  <c r="O141" i="37"/>
  <c r="N141" i="37"/>
  <c r="L141" i="37"/>
  <c r="K141" i="37"/>
  <c r="I141" i="37"/>
  <c r="H141" i="37"/>
  <c r="P140" i="37"/>
  <c r="M140" i="37"/>
  <c r="J140" i="37"/>
  <c r="P139" i="37"/>
  <c r="M139" i="37"/>
  <c r="J139" i="37"/>
  <c r="P138" i="37"/>
  <c r="M138" i="37"/>
  <c r="J138" i="37"/>
  <c r="P137" i="37"/>
  <c r="M137" i="37"/>
  <c r="J137" i="37"/>
  <c r="P136" i="37"/>
  <c r="M136" i="37"/>
  <c r="J136" i="37"/>
  <c r="P135" i="37"/>
  <c r="P141" i="37" s="1"/>
  <c r="M135" i="37"/>
  <c r="M141" i="37" s="1"/>
  <c r="J135" i="37"/>
  <c r="J141" i="37" s="1"/>
  <c r="O133" i="37"/>
  <c r="N133" i="37"/>
  <c r="L133" i="37"/>
  <c r="K133" i="37"/>
  <c r="I133" i="37"/>
  <c r="H133" i="37"/>
  <c r="P132" i="37"/>
  <c r="M132" i="37"/>
  <c r="J132" i="37"/>
  <c r="P131" i="37"/>
  <c r="M131" i="37"/>
  <c r="J131" i="37"/>
  <c r="P130" i="37"/>
  <c r="M130" i="37"/>
  <c r="J130" i="37"/>
  <c r="P129" i="37"/>
  <c r="M129" i="37"/>
  <c r="J129" i="37"/>
  <c r="P128" i="37"/>
  <c r="M128" i="37"/>
  <c r="J128" i="37"/>
  <c r="P127" i="37"/>
  <c r="P133" i="37" s="1"/>
  <c r="M127" i="37"/>
  <c r="M133" i="37" s="1"/>
  <c r="J127" i="37"/>
  <c r="J133" i="37" s="1"/>
  <c r="P125" i="37"/>
  <c r="O125" i="37"/>
  <c r="N125" i="37"/>
  <c r="M125" i="37"/>
  <c r="L125" i="37"/>
  <c r="K125" i="37"/>
  <c r="J125" i="37"/>
  <c r="I125" i="37"/>
  <c r="H125" i="37"/>
  <c r="J124" i="37"/>
  <c r="P123" i="37"/>
  <c r="O123" i="37"/>
  <c r="N123" i="37"/>
  <c r="L123" i="37"/>
  <c r="K123" i="37"/>
  <c r="J123" i="37"/>
  <c r="I123" i="37"/>
  <c r="H123" i="37"/>
  <c r="P122" i="37"/>
  <c r="M122" i="37"/>
  <c r="M123" i="37" s="1"/>
  <c r="J122" i="37"/>
  <c r="P120" i="37"/>
  <c r="O120" i="37"/>
  <c r="N120" i="37"/>
  <c r="L120" i="37"/>
  <c r="K120" i="37"/>
  <c r="J120" i="37"/>
  <c r="I120" i="37"/>
  <c r="H120" i="37"/>
  <c r="P119" i="37"/>
  <c r="M119" i="37"/>
  <c r="M120" i="37" s="1"/>
  <c r="J119" i="37"/>
  <c r="P117" i="37"/>
  <c r="O117" i="37"/>
  <c r="N117" i="37"/>
  <c r="L117" i="37"/>
  <c r="K117" i="37"/>
  <c r="J117" i="37"/>
  <c r="I117" i="37"/>
  <c r="H117" i="37"/>
  <c r="P116" i="37"/>
  <c r="M116" i="37"/>
  <c r="M117" i="37" s="1"/>
  <c r="J116" i="37"/>
  <c r="O114" i="37"/>
  <c r="N114" i="37"/>
  <c r="L114" i="37"/>
  <c r="K114" i="37"/>
  <c r="I114" i="37"/>
  <c r="H114" i="37"/>
  <c r="P113" i="37"/>
  <c r="M113" i="37"/>
  <c r="J113" i="37"/>
  <c r="P112" i="37"/>
  <c r="P114" i="37" s="1"/>
  <c r="M112" i="37"/>
  <c r="J112" i="37"/>
  <c r="J114" i="37" s="1"/>
  <c r="P111" i="37"/>
  <c r="M111" i="37"/>
  <c r="M114" i="37" s="1"/>
  <c r="J111" i="37"/>
  <c r="O109" i="37"/>
  <c r="N109" i="37"/>
  <c r="L109" i="37"/>
  <c r="K109" i="37"/>
  <c r="I109" i="37"/>
  <c r="H109" i="37"/>
  <c r="P108" i="37"/>
  <c r="M108" i="37"/>
  <c r="J108" i="37"/>
  <c r="P107" i="37"/>
  <c r="P109" i="37" s="1"/>
  <c r="M107" i="37"/>
  <c r="M109" i="37" s="1"/>
  <c r="J107" i="37"/>
  <c r="J109" i="37" s="1"/>
  <c r="O105" i="37"/>
  <c r="N105" i="37"/>
  <c r="L105" i="37"/>
  <c r="K105" i="37"/>
  <c r="I105" i="37"/>
  <c r="H105" i="37"/>
  <c r="P104" i="37"/>
  <c r="M104" i="37"/>
  <c r="J104" i="37"/>
  <c r="P103" i="37"/>
  <c r="P105" i="37" s="1"/>
  <c r="M103" i="37"/>
  <c r="M105" i="37" s="1"/>
  <c r="J103" i="37"/>
  <c r="J105" i="37" s="1"/>
  <c r="O101" i="37"/>
  <c r="N101" i="37"/>
  <c r="L101" i="37"/>
  <c r="K101" i="37"/>
  <c r="I101" i="37"/>
  <c r="H101" i="37"/>
  <c r="P100" i="37"/>
  <c r="M100" i="37"/>
  <c r="J100" i="37"/>
  <c r="P99" i="37"/>
  <c r="P101" i="37" s="1"/>
  <c r="M99" i="37"/>
  <c r="M101" i="37" s="1"/>
  <c r="J99" i="37"/>
  <c r="J101" i="37" s="1"/>
  <c r="O97" i="37"/>
  <c r="N97" i="37"/>
  <c r="L97" i="37"/>
  <c r="K97" i="37"/>
  <c r="I97" i="37"/>
  <c r="H97" i="37"/>
  <c r="P96" i="37"/>
  <c r="M96" i="37"/>
  <c r="J96" i="37"/>
  <c r="P95" i="37"/>
  <c r="M95" i="37"/>
  <c r="J95" i="37"/>
  <c r="P94" i="37"/>
  <c r="M94" i="37"/>
  <c r="J94" i="37"/>
  <c r="P93" i="37"/>
  <c r="M93" i="37"/>
  <c r="J93" i="37"/>
  <c r="P92" i="37"/>
  <c r="M92" i="37"/>
  <c r="J92" i="37"/>
  <c r="P91" i="37"/>
  <c r="M91" i="37"/>
  <c r="J91" i="37"/>
  <c r="P90" i="37"/>
  <c r="M90" i="37"/>
  <c r="J90" i="37"/>
  <c r="P89" i="37"/>
  <c r="M89" i="37"/>
  <c r="J89" i="37"/>
  <c r="P88" i="37"/>
  <c r="M88" i="37"/>
  <c r="J88" i="37"/>
  <c r="P87" i="37"/>
  <c r="M87" i="37"/>
  <c r="J87" i="37"/>
  <c r="P86" i="37"/>
  <c r="M86" i="37"/>
  <c r="J86" i="37"/>
  <c r="P85" i="37"/>
  <c r="M85" i="37"/>
  <c r="J85" i="37"/>
  <c r="P84" i="37"/>
  <c r="P97" i="37" s="1"/>
  <c r="M84" i="37"/>
  <c r="M97" i="37" s="1"/>
  <c r="J84" i="37"/>
  <c r="O82" i="37"/>
  <c r="O145" i="37" s="1"/>
  <c r="N82" i="37"/>
  <c r="N145" i="37" s="1"/>
  <c r="L82" i="37"/>
  <c r="L145" i="37" s="1"/>
  <c r="K82" i="37"/>
  <c r="K145" i="37" s="1"/>
  <c r="I82" i="37"/>
  <c r="H82" i="37"/>
  <c r="P81" i="37"/>
  <c r="M81" i="37"/>
  <c r="J81" i="37"/>
  <c r="P80" i="37"/>
  <c r="M80" i="37"/>
  <c r="J80" i="37"/>
  <c r="P79" i="37"/>
  <c r="M79" i="37"/>
  <c r="J79" i="37"/>
  <c r="P78" i="37"/>
  <c r="M78" i="37"/>
  <c r="J78" i="37"/>
  <c r="P77" i="37"/>
  <c r="M77" i="37"/>
  <c r="J77" i="37"/>
  <c r="P76" i="37"/>
  <c r="M76" i="37"/>
  <c r="J76" i="37"/>
  <c r="P75" i="37"/>
  <c r="M75" i="37"/>
  <c r="J75" i="37"/>
  <c r="P74" i="37"/>
  <c r="M74" i="37"/>
  <c r="J74" i="37"/>
  <c r="P73" i="37"/>
  <c r="M73" i="37"/>
  <c r="J73" i="37"/>
  <c r="P72" i="37"/>
  <c r="M72" i="37"/>
  <c r="J72" i="37"/>
  <c r="P71" i="37"/>
  <c r="M71" i="37"/>
  <c r="J71" i="37"/>
  <c r="J70" i="37"/>
  <c r="P69" i="37"/>
  <c r="M69" i="37"/>
  <c r="J69" i="37"/>
  <c r="P68" i="37"/>
  <c r="M68" i="37"/>
  <c r="J68" i="37"/>
  <c r="P67" i="37"/>
  <c r="M67" i="37"/>
  <c r="J67" i="37"/>
  <c r="P66" i="37"/>
  <c r="M66" i="37"/>
  <c r="J66" i="37"/>
  <c r="P65" i="37"/>
  <c r="M65" i="37"/>
  <c r="J65" i="37"/>
  <c r="P64" i="37"/>
  <c r="M64" i="37"/>
  <c r="J64" i="37"/>
  <c r="P63" i="37"/>
  <c r="M63" i="37"/>
  <c r="J63" i="37"/>
  <c r="P62" i="37"/>
  <c r="M62" i="37"/>
  <c r="J62" i="37"/>
  <c r="P61" i="37"/>
  <c r="M61" i="37"/>
  <c r="J61" i="37"/>
  <c r="P60" i="37"/>
  <c r="M60" i="37"/>
  <c r="J60" i="37"/>
  <c r="P59" i="37"/>
  <c r="M59" i="37"/>
  <c r="J59" i="37"/>
  <c r="P58" i="37"/>
  <c r="M58" i="37"/>
  <c r="J58" i="37"/>
  <c r="P57" i="37"/>
  <c r="M57" i="37"/>
  <c r="J57" i="37"/>
  <c r="P56" i="37"/>
  <c r="M56" i="37"/>
  <c r="J56" i="37"/>
  <c r="P55" i="37"/>
  <c r="M55" i="37"/>
  <c r="J55" i="37"/>
  <c r="P54" i="37"/>
  <c r="M54" i="37"/>
  <c r="J54" i="37"/>
  <c r="P53" i="37"/>
  <c r="M53" i="37"/>
  <c r="J53" i="37"/>
  <c r="P52" i="37"/>
  <c r="M52" i="37"/>
  <c r="J52" i="37"/>
  <c r="P51" i="37"/>
  <c r="M51" i="37"/>
  <c r="J51" i="37"/>
  <c r="P50" i="37"/>
  <c r="M50" i="37"/>
  <c r="J50" i="37"/>
  <c r="P49" i="37"/>
  <c r="M49" i="37"/>
  <c r="J49" i="37"/>
  <c r="P48" i="37"/>
  <c r="M48" i="37"/>
  <c r="J48" i="37"/>
  <c r="P47" i="37"/>
  <c r="M47" i="37"/>
  <c r="J47" i="37"/>
  <c r="P46" i="37"/>
  <c r="M46" i="37"/>
  <c r="J46" i="37"/>
  <c r="P45" i="37"/>
  <c r="M45" i="37"/>
  <c r="J45" i="37"/>
  <c r="P44" i="37"/>
  <c r="M44" i="37"/>
  <c r="J44" i="37"/>
  <c r="P43" i="37"/>
  <c r="M43" i="37"/>
  <c r="J43" i="37"/>
  <c r="P42" i="37"/>
  <c r="M42" i="37"/>
  <c r="J42" i="37"/>
  <c r="P41" i="37"/>
  <c r="M41" i="37"/>
  <c r="J41" i="37"/>
  <c r="P40" i="37"/>
  <c r="M40" i="37"/>
  <c r="J40" i="37"/>
  <c r="P39" i="37"/>
  <c r="M39" i="37"/>
  <c r="J39" i="37"/>
  <c r="P38" i="37"/>
  <c r="M38" i="37"/>
  <c r="J38" i="37"/>
  <c r="P37" i="37"/>
  <c r="P82" i="37" s="1"/>
  <c r="M37" i="37"/>
  <c r="M82" i="37" s="1"/>
  <c r="M145" i="37" s="1"/>
  <c r="J37" i="37"/>
  <c r="J82" i="37" s="1"/>
  <c r="B35" i="37"/>
  <c r="C35" i="37" s="1"/>
  <c r="D35" i="37" s="1"/>
  <c r="E35" i="37" s="1"/>
  <c r="F35" i="37" s="1"/>
  <c r="G35" i="37" s="1"/>
  <c r="N34" i="37"/>
  <c r="K34" i="37"/>
  <c r="P25" i="37"/>
  <c r="H22" i="37"/>
  <c r="I145" i="37" l="1"/>
  <c r="H145" i="37"/>
  <c r="J97" i="37"/>
  <c r="J145" i="37" s="1"/>
  <c r="O144" i="37"/>
  <c r="P143" i="37"/>
  <c r="P144" i="37" s="1"/>
  <c r="P145" i="37"/>
  <c r="M144" i="37"/>
  <c r="A158" i="36"/>
  <c r="N144" i="36"/>
  <c r="L144" i="36"/>
  <c r="K144" i="36"/>
  <c r="J144" i="36"/>
  <c r="I144" i="36"/>
  <c r="H144" i="36"/>
  <c r="O143" i="36"/>
  <c r="O144" i="36" s="1"/>
  <c r="M143" i="36"/>
  <c r="M144" i="36" s="1"/>
  <c r="J143" i="36"/>
  <c r="O141" i="36"/>
  <c r="N141" i="36"/>
  <c r="L141" i="36"/>
  <c r="K141" i="36"/>
  <c r="I141" i="36"/>
  <c r="H141" i="36"/>
  <c r="P140" i="36"/>
  <c r="M140" i="36"/>
  <c r="J140" i="36"/>
  <c r="P139" i="36"/>
  <c r="M139" i="36"/>
  <c r="J139" i="36"/>
  <c r="P138" i="36"/>
  <c r="M138" i="36"/>
  <c r="J138" i="36"/>
  <c r="P137" i="36"/>
  <c r="M137" i="36"/>
  <c r="J137" i="36"/>
  <c r="P136" i="36"/>
  <c r="M136" i="36"/>
  <c r="J136" i="36"/>
  <c r="P135" i="36"/>
  <c r="P141" i="36" s="1"/>
  <c r="M135" i="36"/>
  <c r="M141" i="36" s="1"/>
  <c r="J135" i="36"/>
  <c r="J141" i="36" s="1"/>
  <c r="O133" i="36"/>
  <c r="N133" i="36"/>
  <c r="L133" i="36"/>
  <c r="K133" i="36"/>
  <c r="I133" i="36"/>
  <c r="H133" i="36"/>
  <c r="P132" i="36"/>
  <c r="M132" i="36"/>
  <c r="J132" i="36"/>
  <c r="P131" i="36"/>
  <c r="M131" i="36"/>
  <c r="J131" i="36"/>
  <c r="P130" i="36"/>
  <c r="M130" i="36"/>
  <c r="J130" i="36"/>
  <c r="P129" i="36"/>
  <c r="M129" i="36"/>
  <c r="J129" i="36"/>
  <c r="P128" i="36"/>
  <c r="M128" i="36"/>
  <c r="J128" i="36"/>
  <c r="P127" i="36"/>
  <c r="P133" i="36" s="1"/>
  <c r="M127" i="36"/>
  <c r="M133" i="36" s="1"/>
  <c r="J127" i="36"/>
  <c r="J133" i="36" s="1"/>
  <c r="P125" i="36"/>
  <c r="O125" i="36"/>
  <c r="N125" i="36"/>
  <c r="M125" i="36"/>
  <c r="L125" i="36"/>
  <c r="K125" i="36"/>
  <c r="I125" i="36"/>
  <c r="H125" i="36"/>
  <c r="J124" i="36"/>
  <c r="J125" i="36" s="1"/>
  <c r="O123" i="36"/>
  <c r="N123" i="36"/>
  <c r="M123" i="36"/>
  <c r="L123" i="36"/>
  <c r="K123" i="36"/>
  <c r="I123" i="36"/>
  <c r="H123" i="36"/>
  <c r="P122" i="36"/>
  <c r="P123" i="36" s="1"/>
  <c r="M122" i="36"/>
  <c r="J122" i="36"/>
  <c r="J123" i="36" s="1"/>
  <c r="O120" i="36"/>
  <c r="N120" i="36"/>
  <c r="M120" i="36"/>
  <c r="L120" i="36"/>
  <c r="K120" i="36"/>
  <c r="I120" i="36"/>
  <c r="H120" i="36"/>
  <c r="P119" i="36"/>
  <c r="P120" i="36" s="1"/>
  <c r="M119" i="36"/>
  <c r="J119" i="36"/>
  <c r="J120" i="36" s="1"/>
  <c r="O117" i="36"/>
  <c r="N117" i="36"/>
  <c r="M117" i="36"/>
  <c r="L117" i="36"/>
  <c r="K117" i="36"/>
  <c r="I117" i="36"/>
  <c r="H117" i="36"/>
  <c r="P116" i="36"/>
  <c r="P117" i="36" s="1"/>
  <c r="M116" i="36"/>
  <c r="J116" i="36"/>
  <c r="J117" i="36" s="1"/>
  <c r="O114" i="36"/>
  <c r="N114" i="36"/>
  <c r="L114" i="36"/>
  <c r="K114" i="36"/>
  <c r="I114" i="36"/>
  <c r="H114" i="36"/>
  <c r="P113" i="36"/>
  <c r="M113" i="36"/>
  <c r="J113" i="36"/>
  <c r="P112" i="36"/>
  <c r="M112" i="36"/>
  <c r="M114" i="36" s="1"/>
  <c r="J112" i="36"/>
  <c r="P111" i="36"/>
  <c r="P114" i="36" s="1"/>
  <c r="M111" i="36"/>
  <c r="J111" i="36"/>
  <c r="J114" i="36" s="1"/>
  <c r="O109" i="36"/>
  <c r="N109" i="36"/>
  <c r="M109" i="36"/>
  <c r="L109" i="36"/>
  <c r="K109" i="36"/>
  <c r="I109" i="36"/>
  <c r="H109" i="36"/>
  <c r="P108" i="36"/>
  <c r="M108" i="36"/>
  <c r="J108" i="36"/>
  <c r="P107" i="36"/>
  <c r="P109" i="36" s="1"/>
  <c r="M107" i="36"/>
  <c r="J107" i="36"/>
  <c r="J109" i="36" s="1"/>
  <c r="O105" i="36"/>
  <c r="N105" i="36"/>
  <c r="L105" i="36"/>
  <c r="K105" i="36"/>
  <c r="I105" i="36"/>
  <c r="H105" i="36"/>
  <c r="P104" i="36"/>
  <c r="M104" i="36"/>
  <c r="J104" i="36"/>
  <c r="P103" i="36"/>
  <c r="P105" i="36" s="1"/>
  <c r="M103" i="36"/>
  <c r="M105" i="36" s="1"/>
  <c r="J103" i="36"/>
  <c r="J105" i="36" s="1"/>
  <c r="O101" i="36"/>
  <c r="N101" i="36"/>
  <c r="L101" i="36"/>
  <c r="K101" i="36"/>
  <c r="I101" i="36"/>
  <c r="H101" i="36"/>
  <c r="P100" i="36"/>
  <c r="M100" i="36"/>
  <c r="J100" i="36"/>
  <c r="P99" i="36"/>
  <c r="P101" i="36" s="1"/>
  <c r="M99" i="36"/>
  <c r="M101" i="36" s="1"/>
  <c r="J99" i="36"/>
  <c r="J101" i="36" s="1"/>
  <c r="O97" i="36"/>
  <c r="N97" i="36"/>
  <c r="L97" i="36"/>
  <c r="K97" i="36"/>
  <c r="I97" i="36"/>
  <c r="H97" i="36"/>
  <c r="P96" i="36"/>
  <c r="M96" i="36"/>
  <c r="J96" i="36"/>
  <c r="P95" i="36"/>
  <c r="M95" i="36"/>
  <c r="J95" i="36"/>
  <c r="P94" i="36"/>
  <c r="M94" i="36"/>
  <c r="J94" i="36"/>
  <c r="P93" i="36"/>
  <c r="M93" i="36"/>
  <c r="J93" i="36"/>
  <c r="P92" i="36"/>
  <c r="M92" i="36"/>
  <c r="J92" i="36"/>
  <c r="P91" i="36"/>
  <c r="M91" i="36"/>
  <c r="J91" i="36"/>
  <c r="P90" i="36"/>
  <c r="M90" i="36"/>
  <c r="J90" i="36"/>
  <c r="P89" i="36"/>
  <c r="M89" i="36"/>
  <c r="J89" i="36"/>
  <c r="P88" i="36"/>
  <c r="M88" i="36"/>
  <c r="J88" i="36"/>
  <c r="P87" i="36"/>
  <c r="M87" i="36"/>
  <c r="J87" i="36"/>
  <c r="P86" i="36"/>
  <c r="M86" i="36"/>
  <c r="J86" i="36"/>
  <c r="P85" i="36"/>
  <c r="M85" i="36"/>
  <c r="J85" i="36"/>
  <c r="J97" i="36" s="1"/>
  <c r="P84" i="36"/>
  <c r="P97" i="36" s="1"/>
  <c r="M84" i="36"/>
  <c r="M97" i="36" s="1"/>
  <c r="J84" i="36"/>
  <c r="O82" i="36"/>
  <c r="O145" i="36" s="1"/>
  <c r="N82" i="36"/>
  <c r="N145" i="36" s="1"/>
  <c r="L82" i="36"/>
  <c r="L145" i="36" s="1"/>
  <c r="K82" i="36"/>
  <c r="K145" i="36" s="1"/>
  <c r="I82" i="36"/>
  <c r="I145" i="36" s="1"/>
  <c r="H82" i="36"/>
  <c r="P81" i="36"/>
  <c r="M81" i="36"/>
  <c r="J81" i="36"/>
  <c r="P80" i="36"/>
  <c r="M80" i="36"/>
  <c r="J80" i="36"/>
  <c r="P79" i="36"/>
  <c r="M79" i="36"/>
  <c r="J79" i="36"/>
  <c r="P78" i="36"/>
  <c r="M78" i="36"/>
  <c r="J78" i="36"/>
  <c r="P77" i="36"/>
  <c r="M77" i="36"/>
  <c r="J77" i="36"/>
  <c r="P76" i="36"/>
  <c r="M76" i="36"/>
  <c r="J76" i="36"/>
  <c r="P75" i="36"/>
  <c r="M75" i="36"/>
  <c r="J75" i="36"/>
  <c r="P74" i="36"/>
  <c r="M74" i="36"/>
  <c r="J74" i="36"/>
  <c r="P73" i="36"/>
  <c r="M73" i="36"/>
  <c r="J73" i="36"/>
  <c r="P72" i="36"/>
  <c r="M72" i="36"/>
  <c r="J72" i="36"/>
  <c r="P71" i="36"/>
  <c r="M71" i="36"/>
  <c r="J71" i="36"/>
  <c r="J70" i="36"/>
  <c r="P69" i="36"/>
  <c r="M69" i="36"/>
  <c r="J69" i="36"/>
  <c r="P68" i="36"/>
  <c r="M68" i="36"/>
  <c r="J68" i="36"/>
  <c r="P67" i="36"/>
  <c r="M67" i="36"/>
  <c r="J67" i="36"/>
  <c r="P66" i="36"/>
  <c r="M66" i="36"/>
  <c r="J66" i="36"/>
  <c r="P65" i="36"/>
  <c r="M65" i="36"/>
  <c r="J65" i="36"/>
  <c r="P64" i="36"/>
  <c r="M64" i="36"/>
  <c r="J64" i="36"/>
  <c r="P63" i="36"/>
  <c r="M63" i="36"/>
  <c r="J63" i="36"/>
  <c r="P62" i="36"/>
  <c r="M62" i="36"/>
  <c r="J62" i="36"/>
  <c r="P61" i="36"/>
  <c r="M61" i="36"/>
  <c r="J61" i="36"/>
  <c r="P60" i="36"/>
  <c r="M60" i="36"/>
  <c r="J60" i="36"/>
  <c r="P59" i="36"/>
  <c r="M59" i="36"/>
  <c r="J59" i="36"/>
  <c r="P58" i="36"/>
  <c r="M58" i="36"/>
  <c r="J58" i="36"/>
  <c r="P57" i="36"/>
  <c r="M57" i="36"/>
  <c r="J57" i="36"/>
  <c r="P56" i="36"/>
  <c r="M56" i="36"/>
  <c r="J56" i="36"/>
  <c r="P55" i="36"/>
  <c r="M55" i="36"/>
  <c r="J55" i="36"/>
  <c r="P54" i="36"/>
  <c r="M54" i="36"/>
  <c r="J54" i="36"/>
  <c r="P53" i="36"/>
  <c r="M53" i="36"/>
  <c r="J53" i="36"/>
  <c r="P52" i="36"/>
  <c r="M52" i="36"/>
  <c r="J52" i="36"/>
  <c r="P51" i="36"/>
  <c r="M51" i="36"/>
  <c r="J51" i="36"/>
  <c r="P50" i="36"/>
  <c r="M50" i="36"/>
  <c r="J50" i="36"/>
  <c r="P49" i="36"/>
  <c r="M49" i="36"/>
  <c r="J49" i="36"/>
  <c r="P48" i="36"/>
  <c r="M48" i="36"/>
  <c r="J48" i="36"/>
  <c r="P47" i="36"/>
  <c r="M47" i="36"/>
  <c r="J47" i="36"/>
  <c r="P46" i="36"/>
  <c r="M46" i="36"/>
  <c r="J46" i="36"/>
  <c r="P45" i="36"/>
  <c r="M45" i="36"/>
  <c r="J45" i="36"/>
  <c r="P44" i="36"/>
  <c r="M44" i="36"/>
  <c r="J44" i="36"/>
  <c r="P43" i="36"/>
  <c r="M43" i="36"/>
  <c r="J43" i="36"/>
  <c r="P42" i="36"/>
  <c r="M42" i="36"/>
  <c r="J42" i="36"/>
  <c r="P41" i="36"/>
  <c r="M41" i="36"/>
  <c r="J41" i="36"/>
  <c r="P40" i="36"/>
  <c r="M40" i="36"/>
  <c r="J40" i="36"/>
  <c r="P39" i="36"/>
  <c r="M39" i="36"/>
  <c r="J39" i="36"/>
  <c r="P38" i="36"/>
  <c r="M38" i="36"/>
  <c r="J38" i="36"/>
  <c r="P37" i="36"/>
  <c r="P82" i="36" s="1"/>
  <c r="P145" i="36" s="1"/>
  <c r="M37" i="36"/>
  <c r="M82" i="36" s="1"/>
  <c r="J37" i="36"/>
  <c r="J82" i="36" s="1"/>
  <c r="B35" i="36"/>
  <c r="C35" i="36" s="1"/>
  <c r="D35" i="36" s="1"/>
  <c r="E35" i="36" s="1"/>
  <c r="F35" i="36" s="1"/>
  <c r="G35" i="36" s="1"/>
  <c r="N34" i="36"/>
  <c r="K34" i="36"/>
  <c r="P25" i="36"/>
  <c r="H22" i="36"/>
  <c r="J145" i="36" l="1"/>
  <c r="H145" i="36"/>
  <c r="M145" i="36"/>
  <c r="P143" i="36"/>
  <c r="P144" i="36" s="1"/>
  <c r="A158" i="35"/>
  <c r="N144" i="35"/>
  <c r="L144" i="35"/>
  <c r="K144" i="35"/>
  <c r="I144" i="35"/>
  <c r="H144" i="35"/>
  <c r="O143" i="35"/>
  <c r="O144" i="35" s="1"/>
  <c r="M143" i="35"/>
  <c r="M144" i="35" s="1"/>
  <c r="J143" i="35"/>
  <c r="J144" i="35" s="1"/>
  <c r="O141" i="35"/>
  <c r="N141" i="35"/>
  <c r="L141" i="35"/>
  <c r="K141" i="35"/>
  <c r="I141" i="35"/>
  <c r="H141" i="35"/>
  <c r="P140" i="35"/>
  <c r="M140" i="35"/>
  <c r="J140" i="35"/>
  <c r="P139" i="35"/>
  <c r="M139" i="35"/>
  <c r="J139" i="35"/>
  <c r="P138" i="35"/>
  <c r="M138" i="35"/>
  <c r="J138" i="35"/>
  <c r="P137" i="35"/>
  <c r="M137" i="35"/>
  <c r="J137" i="35"/>
  <c r="P136" i="35"/>
  <c r="M136" i="35"/>
  <c r="J136" i="35"/>
  <c r="P135" i="35"/>
  <c r="P141" i="35" s="1"/>
  <c r="M135" i="35"/>
  <c r="M141" i="35" s="1"/>
  <c r="J135" i="35"/>
  <c r="J141" i="35" s="1"/>
  <c r="O133" i="35"/>
  <c r="N133" i="35"/>
  <c r="L133" i="35"/>
  <c r="K133" i="35"/>
  <c r="I133" i="35"/>
  <c r="H133" i="35"/>
  <c r="P132" i="35"/>
  <c r="M132" i="35"/>
  <c r="J132" i="35"/>
  <c r="P131" i="35"/>
  <c r="M131" i="35"/>
  <c r="J131" i="35"/>
  <c r="P130" i="35"/>
  <c r="M130" i="35"/>
  <c r="J130" i="35"/>
  <c r="P129" i="35"/>
  <c r="M129" i="35"/>
  <c r="J129" i="35"/>
  <c r="P128" i="35"/>
  <c r="M128" i="35"/>
  <c r="J128" i="35"/>
  <c r="P127" i="35"/>
  <c r="P133" i="35" s="1"/>
  <c r="M127" i="35"/>
  <c r="M133" i="35" s="1"/>
  <c r="J127" i="35"/>
  <c r="J133" i="35" s="1"/>
  <c r="P125" i="35"/>
  <c r="O125" i="35"/>
  <c r="N125" i="35"/>
  <c r="M125" i="35"/>
  <c r="L125" i="35"/>
  <c r="K125" i="35"/>
  <c r="I125" i="35"/>
  <c r="H125" i="35"/>
  <c r="J124" i="35"/>
  <c r="J125" i="35" s="1"/>
  <c r="O123" i="35"/>
  <c r="N123" i="35"/>
  <c r="M123" i="35"/>
  <c r="L123" i="35"/>
  <c r="K123" i="35"/>
  <c r="I123" i="35"/>
  <c r="H123" i="35"/>
  <c r="P122" i="35"/>
  <c r="P123" i="35" s="1"/>
  <c r="M122" i="35"/>
  <c r="J122" i="35"/>
  <c r="J123" i="35" s="1"/>
  <c r="O120" i="35"/>
  <c r="N120" i="35"/>
  <c r="M120" i="35"/>
  <c r="L120" i="35"/>
  <c r="K120" i="35"/>
  <c r="I120" i="35"/>
  <c r="H120" i="35"/>
  <c r="P119" i="35"/>
  <c r="P120" i="35" s="1"/>
  <c r="M119" i="35"/>
  <c r="J119" i="35"/>
  <c r="J120" i="35" s="1"/>
  <c r="O117" i="35"/>
  <c r="N117" i="35"/>
  <c r="M117" i="35"/>
  <c r="L117" i="35"/>
  <c r="K117" i="35"/>
  <c r="I117" i="35"/>
  <c r="H117" i="35"/>
  <c r="P116" i="35"/>
  <c r="P117" i="35" s="1"/>
  <c r="M116" i="35"/>
  <c r="J116" i="35"/>
  <c r="J117" i="35" s="1"/>
  <c r="O114" i="35"/>
  <c r="N114" i="35"/>
  <c r="L114" i="35"/>
  <c r="K114" i="35"/>
  <c r="I114" i="35"/>
  <c r="H114" i="35"/>
  <c r="P113" i="35"/>
  <c r="M113" i="35"/>
  <c r="J113" i="35"/>
  <c r="P112" i="35"/>
  <c r="M112" i="35"/>
  <c r="M114" i="35" s="1"/>
  <c r="J112" i="35"/>
  <c r="P111" i="35"/>
  <c r="P114" i="35" s="1"/>
  <c r="M111" i="35"/>
  <c r="J111" i="35"/>
  <c r="J114" i="35" s="1"/>
  <c r="O109" i="35"/>
  <c r="N109" i="35"/>
  <c r="L109" i="35"/>
  <c r="K109" i="35"/>
  <c r="I109" i="35"/>
  <c r="H109" i="35"/>
  <c r="P108" i="35"/>
  <c r="M108" i="35"/>
  <c r="J108" i="35"/>
  <c r="P107" i="35"/>
  <c r="P109" i="35" s="1"/>
  <c r="M107" i="35"/>
  <c r="M109" i="35" s="1"/>
  <c r="J107" i="35"/>
  <c r="J109" i="35" s="1"/>
  <c r="O105" i="35"/>
  <c r="N105" i="35"/>
  <c r="L105" i="35"/>
  <c r="K105" i="35"/>
  <c r="I105" i="35"/>
  <c r="H105" i="35"/>
  <c r="P104" i="35"/>
  <c r="M104" i="35"/>
  <c r="J104" i="35"/>
  <c r="P103" i="35"/>
  <c r="P105" i="35" s="1"/>
  <c r="M103" i="35"/>
  <c r="M105" i="35" s="1"/>
  <c r="J103" i="35"/>
  <c r="J105" i="35" s="1"/>
  <c r="O101" i="35"/>
  <c r="N101" i="35"/>
  <c r="L101" i="35"/>
  <c r="K101" i="35"/>
  <c r="I101" i="35"/>
  <c r="H101" i="35"/>
  <c r="P100" i="35"/>
  <c r="M100" i="35"/>
  <c r="J100" i="35"/>
  <c r="P99" i="35"/>
  <c r="P101" i="35" s="1"/>
  <c r="M99" i="35"/>
  <c r="M101" i="35" s="1"/>
  <c r="J99" i="35"/>
  <c r="J101" i="35" s="1"/>
  <c r="O97" i="35"/>
  <c r="N97" i="35"/>
  <c r="L97" i="35"/>
  <c r="K97" i="35"/>
  <c r="I97" i="35"/>
  <c r="H97" i="35"/>
  <c r="P96" i="35"/>
  <c r="M96" i="35"/>
  <c r="J96" i="35"/>
  <c r="P95" i="35"/>
  <c r="M95" i="35"/>
  <c r="J95" i="35"/>
  <c r="P94" i="35"/>
  <c r="M94" i="35"/>
  <c r="J94" i="35"/>
  <c r="P93" i="35"/>
  <c r="M93" i="35"/>
  <c r="J93" i="35"/>
  <c r="P92" i="35"/>
  <c r="M92" i="35"/>
  <c r="J92" i="35"/>
  <c r="P91" i="35"/>
  <c r="M91" i="35"/>
  <c r="J91" i="35"/>
  <c r="P90" i="35"/>
  <c r="M90" i="35"/>
  <c r="J90" i="35"/>
  <c r="P89" i="35"/>
  <c r="M89" i="35"/>
  <c r="J89" i="35"/>
  <c r="P88" i="35"/>
  <c r="M88" i="35"/>
  <c r="J88" i="35"/>
  <c r="P87" i="35"/>
  <c r="M87" i="35"/>
  <c r="J87" i="35"/>
  <c r="P86" i="35"/>
  <c r="M86" i="35"/>
  <c r="J86" i="35"/>
  <c r="P85" i="35"/>
  <c r="M85" i="35"/>
  <c r="J85" i="35"/>
  <c r="P84" i="35"/>
  <c r="P97" i="35" s="1"/>
  <c r="M84" i="35"/>
  <c r="M97" i="35" s="1"/>
  <c r="J84" i="35"/>
  <c r="J97" i="35" s="1"/>
  <c r="O82" i="35"/>
  <c r="O145" i="35" s="1"/>
  <c r="N82" i="35"/>
  <c r="N145" i="35" s="1"/>
  <c r="L82" i="35"/>
  <c r="L145" i="35" s="1"/>
  <c r="K82" i="35"/>
  <c r="K145" i="35" s="1"/>
  <c r="I82" i="35"/>
  <c r="I145" i="35" s="1"/>
  <c r="H82" i="35"/>
  <c r="H145" i="35" s="1"/>
  <c r="P81" i="35"/>
  <c r="M81" i="35"/>
  <c r="J81" i="35"/>
  <c r="P80" i="35"/>
  <c r="M80" i="35"/>
  <c r="J80" i="35"/>
  <c r="P79" i="35"/>
  <c r="M79" i="35"/>
  <c r="J79" i="35"/>
  <c r="P78" i="35"/>
  <c r="M78" i="35"/>
  <c r="J78" i="35"/>
  <c r="P77" i="35"/>
  <c r="M77" i="35"/>
  <c r="J77" i="35"/>
  <c r="P76" i="35"/>
  <c r="M76" i="35"/>
  <c r="J76" i="35"/>
  <c r="P75" i="35"/>
  <c r="M75" i="35"/>
  <c r="J75" i="35"/>
  <c r="P74" i="35"/>
  <c r="M74" i="35"/>
  <c r="J74" i="35"/>
  <c r="P73" i="35"/>
  <c r="M73" i="35"/>
  <c r="J73" i="35"/>
  <c r="P72" i="35"/>
  <c r="M72" i="35"/>
  <c r="J72" i="35"/>
  <c r="P71" i="35"/>
  <c r="M71" i="35"/>
  <c r="J71" i="35"/>
  <c r="J70" i="35"/>
  <c r="P69" i="35"/>
  <c r="M69" i="35"/>
  <c r="J69" i="35"/>
  <c r="P68" i="35"/>
  <c r="M68" i="35"/>
  <c r="J68" i="35"/>
  <c r="P67" i="35"/>
  <c r="M67" i="35"/>
  <c r="J67" i="35"/>
  <c r="P66" i="35"/>
  <c r="M66" i="35"/>
  <c r="J66" i="35"/>
  <c r="P65" i="35"/>
  <c r="M65" i="35"/>
  <c r="J65" i="35"/>
  <c r="P64" i="35"/>
  <c r="M64" i="35"/>
  <c r="J64" i="35"/>
  <c r="P63" i="35"/>
  <c r="M63" i="35"/>
  <c r="J63" i="35"/>
  <c r="P62" i="35"/>
  <c r="M62" i="35"/>
  <c r="J62" i="35"/>
  <c r="P61" i="35"/>
  <c r="M61" i="35"/>
  <c r="J61" i="35"/>
  <c r="P60" i="35"/>
  <c r="M60" i="35"/>
  <c r="J60" i="35"/>
  <c r="P59" i="35"/>
  <c r="M59" i="35"/>
  <c r="J59" i="35"/>
  <c r="P58" i="35"/>
  <c r="M58" i="35"/>
  <c r="J58" i="35"/>
  <c r="P57" i="35"/>
  <c r="M57" i="35"/>
  <c r="J57" i="35"/>
  <c r="P56" i="35"/>
  <c r="M56" i="35"/>
  <c r="J56" i="35"/>
  <c r="P55" i="35"/>
  <c r="M55" i="35"/>
  <c r="J55" i="35"/>
  <c r="P54" i="35"/>
  <c r="M54" i="35"/>
  <c r="J54" i="35"/>
  <c r="P53" i="35"/>
  <c r="M53" i="35"/>
  <c r="J53" i="35"/>
  <c r="P52" i="35"/>
  <c r="M52" i="35"/>
  <c r="J52" i="35"/>
  <c r="P51" i="35"/>
  <c r="M51" i="35"/>
  <c r="J51" i="35"/>
  <c r="P50" i="35"/>
  <c r="M50" i="35"/>
  <c r="J50" i="35"/>
  <c r="P49" i="35"/>
  <c r="M49" i="35"/>
  <c r="J49" i="35"/>
  <c r="P48" i="35"/>
  <c r="M48" i="35"/>
  <c r="J48" i="35"/>
  <c r="P47" i="35"/>
  <c r="M47" i="35"/>
  <c r="J47" i="35"/>
  <c r="P46" i="35"/>
  <c r="M46" i="35"/>
  <c r="J46" i="35"/>
  <c r="P45" i="35"/>
  <c r="M45" i="35"/>
  <c r="J45" i="35"/>
  <c r="P44" i="35"/>
  <c r="M44" i="35"/>
  <c r="J44" i="35"/>
  <c r="P43" i="35"/>
  <c r="M43" i="35"/>
  <c r="J43" i="35"/>
  <c r="P42" i="35"/>
  <c r="M42" i="35"/>
  <c r="J42" i="35"/>
  <c r="P41" i="35"/>
  <c r="M41" i="35"/>
  <c r="J41" i="35"/>
  <c r="P40" i="35"/>
  <c r="M40" i="35"/>
  <c r="J40" i="35"/>
  <c r="P39" i="35"/>
  <c r="M39" i="35"/>
  <c r="J39" i="35"/>
  <c r="P38" i="35"/>
  <c r="M38" i="35"/>
  <c r="J38" i="35"/>
  <c r="P37" i="35"/>
  <c r="P82" i="35" s="1"/>
  <c r="P145" i="35" s="1"/>
  <c r="M37" i="35"/>
  <c r="M82" i="35" s="1"/>
  <c r="M145" i="35" s="1"/>
  <c r="J37" i="35"/>
  <c r="J82" i="35" s="1"/>
  <c r="J145" i="35" s="1"/>
  <c r="B35" i="35"/>
  <c r="C35" i="35" s="1"/>
  <c r="D35" i="35" s="1"/>
  <c r="E35" i="35" s="1"/>
  <c r="F35" i="35" s="1"/>
  <c r="G35" i="35" s="1"/>
  <c r="N34" i="35"/>
  <c r="K34" i="35"/>
  <c r="P25" i="35"/>
  <c r="H22" i="35"/>
  <c r="P143" i="35" l="1"/>
  <c r="P144" i="35" s="1"/>
  <c r="A158" i="34"/>
  <c r="N144" i="34"/>
  <c r="L144" i="34"/>
  <c r="K144" i="34"/>
  <c r="I144" i="34"/>
  <c r="H144" i="34"/>
  <c r="M143" i="34"/>
  <c r="O143" i="34" s="1"/>
  <c r="J143" i="34"/>
  <c r="J144" i="34" s="1"/>
  <c r="O141" i="34"/>
  <c r="N141" i="34"/>
  <c r="L141" i="34"/>
  <c r="K141" i="34"/>
  <c r="I141" i="34"/>
  <c r="H141" i="34"/>
  <c r="P140" i="34"/>
  <c r="M140" i="34"/>
  <c r="J140" i="34"/>
  <c r="P139" i="34"/>
  <c r="M139" i="34"/>
  <c r="J139" i="34"/>
  <c r="P138" i="34"/>
  <c r="M138" i="34"/>
  <c r="J138" i="34"/>
  <c r="P137" i="34"/>
  <c r="M137" i="34"/>
  <c r="J137" i="34"/>
  <c r="P136" i="34"/>
  <c r="M136" i="34"/>
  <c r="J136" i="34"/>
  <c r="P135" i="34"/>
  <c r="P141" i="34" s="1"/>
  <c r="M135" i="34"/>
  <c r="M141" i="34" s="1"/>
  <c r="J135" i="34"/>
  <c r="J141" i="34" s="1"/>
  <c r="O133" i="34"/>
  <c r="N133" i="34"/>
  <c r="L133" i="34"/>
  <c r="K133" i="34"/>
  <c r="I133" i="34"/>
  <c r="H133" i="34"/>
  <c r="P132" i="34"/>
  <c r="M132" i="34"/>
  <c r="J132" i="34"/>
  <c r="P131" i="34"/>
  <c r="M131" i="34"/>
  <c r="J131" i="34"/>
  <c r="P130" i="34"/>
  <c r="M130" i="34"/>
  <c r="J130" i="34"/>
  <c r="P129" i="34"/>
  <c r="M129" i="34"/>
  <c r="J129" i="34"/>
  <c r="P128" i="34"/>
  <c r="M128" i="34"/>
  <c r="J128" i="34"/>
  <c r="P127" i="34"/>
  <c r="P133" i="34" s="1"/>
  <c r="M127" i="34"/>
  <c r="M133" i="34" s="1"/>
  <c r="J127" i="34"/>
  <c r="J133" i="34" s="1"/>
  <c r="P125" i="34"/>
  <c r="O125" i="34"/>
  <c r="N125" i="34"/>
  <c r="M125" i="34"/>
  <c r="L125" i="34"/>
  <c r="K125" i="34"/>
  <c r="I125" i="34"/>
  <c r="H125" i="34"/>
  <c r="J124" i="34"/>
  <c r="J125" i="34" s="1"/>
  <c r="O123" i="34"/>
  <c r="N123" i="34"/>
  <c r="L123" i="34"/>
  <c r="K123" i="34"/>
  <c r="I123" i="34"/>
  <c r="H123" i="34"/>
  <c r="P122" i="34"/>
  <c r="P123" i="34" s="1"/>
  <c r="M122" i="34"/>
  <c r="M123" i="34" s="1"/>
  <c r="J122" i="34"/>
  <c r="J123" i="34" s="1"/>
  <c r="O120" i="34"/>
  <c r="N120" i="34"/>
  <c r="L120" i="34"/>
  <c r="K120" i="34"/>
  <c r="I120" i="34"/>
  <c r="H120" i="34"/>
  <c r="P119" i="34"/>
  <c r="P120" i="34" s="1"/>
  <c r="M119" i="34"/>
  <c r="M120" i="34" s="1"/>
  <c r="J119" i="34"/>
  <c r="J120" i="34" s="1"/>
  <c r="O117" i="34"/>
  <c r="N117" i="34"/>
  <c r="L117" i="34"/>
  <c r="K117" i="34"/>
  <c r="I117" i="34"/>
  <c r="H117" i="34"/>
  <c r="P116" i="34"/>
  <c r="P117" i="34" s="1"/>
  <c r="M116" i="34"/>
  <c r="M117" i="34" s="1"/>
  <c r="J116" i="34"/>
  <c r="J117" i="34" s="1"/>
  <c r="O114" i="34"/>
  <c r="N114" i="34"/>
  <c r="L114" i="34"/>
  <c r="K114" i="34"/>
  <c r="I114" i="34"/>
  <c r="H114" i="34"/>
  <c r="P113" i="34"/>
  <c r="M113" i="34"/>
  <c r="J113" i="34"/>
  <c r="P112" i="34"/>
  <c r="M112" i="34"/>
  <c r="J112" i="34"/>
  <c r="P111" i="34"/>
  <c r="P114" i="34" s="1"/>
  <c r="M111" i="34"/>
  <c r="M114" i="34" s="1"/>
  <c r="J111" i="34"/>
  <c r="J114" i="34" s="1"/>
  <c r="O109" i="34"/>
  <c r="N109" i="34"/>
  <c r="L109" i="34"/>
  <c r="K109" i="34"/>
  <c r="I109" i="34"/>
  <c r="H109" i="34"/>
  <c r="P108" i="34"/>
  <c r="M108" i="34"/>
  <c r="J108" i="34"/>
  <c r="P107" i="34"/>
  <c r="P109" i="34" s="1"/>
  <c r="M107" i="34"/>
  <c r="M109" i="34" s="1"/>
  <c r="J107" i="34"/>
  <c r="J109" i="34" s="1"/>
  <c r="O105" i="34"/>
  <c r="N105" i="34"/>
  <c r="L105" i="34"/>
  <c r="K105" i="34"/>
  <c r="I105" i="34"/>
  <c r="H105" i="34"/>
  <c r="P104" i="34"/>
  <c r="M104" i="34"/>
  <c r="J104" i="34"/>
  <c r="P103" i="34"/>
  <c r="P105" i="34" s="1"/>
  <c r="M103" i="34"/>
  <c r="M105" i="34" s="1"/>
  <c r="J103" i="34"/>
  <c r="J105" i="34" s="1"/>
  <c r="O101" i="34"/>
  <c r="N101" i="34"/>
  <c r="L101" i="34"/>
  <c r="K101" i="34"/>
  <c r="I101" i="34"/>
  <c r="H101" i="34"/>
  <c r="P100" i="34"/>
  <c r="M100" i="34"/>
  <c r="J100" i="34"/>
  <c r="P99" i="34"/>
  <c r="P101" i="34" s="1"/>
  <c r="M99" i="34"/>
  <c r="M101" i="34" s="1"/>
  <c r="J99" i="34"/>
  <c r="J101" i="34" s="1"/>
  <c r="O97" i="34"/>
  <c r="N97" i="34"/>
  <c r="L97" i="34"/>
  <c r="K97" i="34"/>
  <c r="I97" i="34"/>
  <c r="H97" i="34"/>
  <c r="P96" i="34"/>
  <c r="M96" i="34"/>
  <c r="J96" i="34"/>
  <c r="P95" i="34"/>
  <c r="M95" i="34"/>
  <c r="J95" i="34"/>
  <c r="P94" i="34"/>
  <c r="M94" i="34"/>
  <c r="J94" i="34"/>
  <c r="P93" i="34"/>
  <c r="M93" i="34"/>
  <c r="J93" i="34"/>
  <c r="P92" i="34"/>
  <c r="M92" i="34"/>
  <c r="J92" i="34"/>
  <c r="P91" i="34"/>
  <c r="M91" i="34"/>
  <c r="J91" i="34"/>
  <c r="P90" i="34"/>
  <c r="M90" i="34"/>
  <c r="J90" i="34"/>
  <c r="P89" i="34"/>
  <c r="M89" i="34"/>
  <c r="J89" i="34"/>
  <c r="P88" i="34"/>
  <c r="M88" i="34"/>
  <c r="J88" i="34"/>
  <c r="P87" i="34"/>
  <c r="M87" i="34"/>
  <c r="J87" i="34"/>
  <c r="P86" i="34"/>
  <c r="M86" i="34"/>
  <c r="J86" i="34"/>
  <c r="P85" i="34"/>
  <c r="M85" i="34"/>
  <c r="J85" i="34"/>
  <c r="P84" i="34"/>
  <c r="P97" i="34" s="1"/>
  <c r="M84" i="34"/>
  <c r="M97" i="34" s="1"/>
  <c r="J84" i="34"/>
  <c r="J97" i="34" s="1"/>
  <c r="O82" i="34"/>
  <c r="O145" i="34" s="1"/>
  <c r="N82" i="34"/>
  <c r="N145" i="34" s="1"/>
  <c r="L82" i="34"/>
  <c r="L145" i="34" s="1"/>
  <c r="K82" i="34"/>
  <c r="K145" i="34" s="1"/>
  <c r="I82" i="34"/>
  <c r="I145" i="34" s="1"/>
  <c r="H82" i="34"/>
  <c r="H145" i="34" s="1"/>
  <c r="P81" i="34"/>
  <c r="M81" i="34"/>
  <c r="J81" i="34"/>
  <c r="P80" i="34"/>
  <c r="M80" i="34"/>
  <c r="J80" i="34"/>
  <c r="P79" i="34"/>
  <c r="M79" i="34"/>
  <c r="J79" i="34"/>
  <c r="P78" i="34"/>
  <c r="M78" i="34"/>
  <c r="J78" i="34"/>
  <c r="P77" i="34"/>
  <c r="M77" i="34"/>
  <c r="J77" i="34"/>
  <c r="P76" i="34"/>
  <c r="M76" i="34"/>
  <c r="J76" i="34"/>
  <c r="P75" i="34"/>
  <c r="M75" i="34"/>
  <c r="J75" i="34"/>
  <c r="P74" i="34"/>
  <c r="M74" i="34"/>
  <c r="J74" i="34"/>
  <c r="P73" i="34"/>
  <c r="M73" i="34"/>
  <c r="J73" i="34"/>
  <c r="P72" i="34"/>
  <c r="M72" i="34"/>
  <c r="J72" i="34"/>
  <c r="P71" i="34"/>
  <c r="M71" i="34"/>
  <c r="J71" i="34"/>
  <c r="J70" i="34"/>
  <c r="P69" i="34"/>
  <c r="M69" i="34"/>
  <c r="J69" i="34"/>
  <c r="P68" i="34"/>
  <c r="M68" i="34"/>
  <c r="J68" i="34"/>
  <c r="P67" i="34"/>
  <c r="M67" i="34"/>
  <c r="J67" i="34"/>
  <c r="P66" i="34"/>
  <c r="M66" i="34"/>
  <c r="J66" i="34"/>
  <c r="P65" i="34"/>
  <c r="M65" i="34"/>
  <c r="J65" i="34"/>
  <c r="P64" i="34"/>
  <c r="M64" i="34"/>
  <c r="J64" i="34"/>
  <c r="P63" i="34"/>
  <c r="M63" i="34"/>
  <c r="J63" i="34"/>
  <c r="P62" i="34"/>
  <c r="M62" i="34"/>
  <c r="J62" i="34"/>
  <c r="P61" i="34"/>
  <c r="M61" i="34"/>
  <c r="J61" i="34"/>
  <c r="P60" i="34"/>
  <c r="M60" i="34"/>
  <c r="J60" i="34"/>
  <c r="P59" i="34"/>
  <c r="M59" i="34"/>
  <c r="J59" i="34"/>
  <c r="P58" i="34"/>
  <c r="M58" i="34"/>
  <c r="J58" i="34"/>
  <c r="P57" i="34"/>
  <c r="M57" i="34"/>
  <c r="J57" i="34"/>
  <c r="P56" i="34"/>
  <c r="M56" i="34"/>
  <c r="J56" i="34"/>
  <c r="P55" i="34"/>
  <c r="M55" i="34"/>
  <c r="J55" i="34"/>
  <c r="P54" i="34"/>
  <c r="M54" i="34"/>
  <c r="J54" i="34"/>
  <c r="P53" i="34"/>
  <c r="M53" i="34"/>
  <c r="J53" i="34"/>
  <c r="P52" i="34"/>
  <c r="M52" i="34"/>
  <c r="J52" i="34"/>
  <c r="P51" i="34"/>
  <c r="M51" i="34"/>
  <c r="J51" i="34"/>
  <c r="P50" i="34"/>
  <c r="M50" i="34"/>
  <c r="J50" i="34"/>
  <c r="P49" i="34"/>
  <c r="M49" i="34"/>
  <c r="J49" i="34"/>
  <c r="P48" i="34"/>
  <c r="M48" i="34"/>
  <c r="J48" i="34"/>
  <c r="P47" i="34"/>
  <c r="M47" i="34"/>
  <c r="J47" i="34"/>
  <c r="P46" i="34"/>
  <c r="M46" i="34"/>
  <c r="J46" i="34"/>
  <c r="P45" i="34"/>
  <c r="M45" i="34"/>
  <c r="J45" i="34"/>
  <c r="P44" i="34"/>
  <c r="M44" i="34"/>
  <c r="J44" i="34"/>
  <c r="P43" i="34"/>
  <c r="M43" i="34"/>
  <c r="J43" i="34"/>
  <c r="P42" i="34"/>
  <c r="M42" i="34"/>
  <c r="J42" i="34"/>
  <c r="P41" i="34"/>
  <c r="M41" i="34"/>
  <c r="J41" i="34"/>
  <c r="P40" i="34"/>
  <c r="M40" i="34"/>
  <c r="J40" i="34"/>
  <c r="P39" i="34"/>
  <c r="M39" i="34"/>
  <c r="J39" i="34"/>
  <c r="P38" i="34"/>
  <c r="M38" i="34"/>
  <c r="J38" i="34"/>
  <c r="P37" i="34"/>
  <c r="P82" i="34" s="1"/>
  <c r="M37" i="34"/>
  <c r="M82" i="34" s="1"/>
  <c r="M145" i="34" s="1"/>
  <c r="J37" i="34"/>
  <c r="J82" i="34" s="1"/>
  <c r="B35" i="34"/>
  <c r="C35" i="34" s="1"/>
  <c r="D35" i="34" s="1"/>
  <c r="E35" i="34" s="1"/>
  <c r="F35" i="34" s="1"/>
  <c r="G35" i="34" s="1"/>
  <c r="N34" i="34"/>
  <c r="K34" i="34"/>
  <c r="P25" i="34"/>
  <c r="H22" i="34"/>
  <c r="A158" i="33"/>
  <c r="N144" i="33"/>
  <c r="L144" i="33"/>
  <c r="K144" i="33"/>
  <c r="I144" i="33"/>
  <c r="H144" i="33"/>
  <c r="O143" i="33"/>
  <c r="O144" i="33" s="1"/>
  <c r="M143" i="33"/>
  <c r="M144" i="33" s="1"/>
  <c r="J143" i="33"/>
  <c r="J144" i="33" s="1"/>
  <c r="O141" i="33"/>
  <c r="N141" i="33"/>
  <c r="L141" i="33"/>
  <c r="K141" i="33"/>
  <c r="I141" i="33"/>
  <c r="H141" i="33"/>
  <c r="P140" i="33"/>
  <c r="M140" i="33"/>
  <c r="J140" i="33"/>
  <c r="P139" i="33"/>
  <c r="M139" i="33"/>
  <c r="J139" i="33"/>
  <c r="P138" i="33"/>
  <c r="M138" i="33"/>
  <c r="J138" i="33"/>
  <c r="P137" i="33"/>
  <c r="M137" i="33"/>
  <c r="J137" i="33"/>
  <c r="P136" i="33"/>
  <c r="M136" i="33"/>
  <c r="J136" i="33"/>
  <c r="P135" i="33"/>
  <c r="P141" i="33" s="1"/>
  <c r="M135" i="33"/>
  <c r="M141" i="33" s="1"/>
  <c r="J135" i="33"/>
  <c r="J141" i="33" s="1"/>
  <c r="O133" i="33"/>
  <c r="N133" i="33"/>
  <c r="L133" i="33"/>
  <c r="K133" i="33"/>
  <c r="I133" i="33"/>
  <c r="H133" i="33"/>
  <c r="P132" i="33"/>
  <c r="M132" i="33"/>
  <c r="J132" i="33"/>
  <c r="P131" i="33"/>
  <c r="M131" i="33"/>
  <c r="J131" i="33"/>
  <c r="P130" i="33"/>
  <c r="M130" i="33"/>
  <c r="J130" i="33"/>
  <c r="P129" i="33"/>
  <c r="M129" i="33"/>
  <c r="J129" i="33"/>
  <c r="P128" i="33"/>
  <c r="M128" i="33"/>
  <c r="J128" i="33"/>
  <c r="P127" i="33"/>
  <c r="P133" i="33" s="1"/>
  <c r="M127" i="33"/>
  <c r="M133" i="33" s="1"/>
  <c r="J127" i="33"/>
  <c r="J133" i="33" s="1"/>
  <c r="P125" i="33"/>
  <c r="O125" i="33"/>
  <c r="N125" i="33"/>
  <c r="M125" i="33"/>
  <c r="L125" i="33"/>
  <c r="K125" i="33"/>
  <c r="I125" i="33"/>
  <c r="H125" i="33"/>
  <c r="J124" i="33"/>
  <c r="J125" i="33" s="1"/>
  <c r="O123" i="33"/>
  <c r="N123" i="33"/>
  <c r="M123" i="33"/>
  <c r="L123" i="33"/>
  <c r="K123" i="33"/>
  <c r="I123" i="33"/>
  <c r="H123" i="33"/>
  <c r="P122" i="33"/>
  <c r="P123" i="33" s="1"/>
  <c r="M122" i="33"/>
  <c r="J122" i="33"/>
  <c r="J123" i="33" s="1"/>
  <c r="O120" i="33"/>
  <c r="N120" i="33"/>
  <c r="M120" i="33"/>
  <c r="L120" i="33"/>
  <c r="K120" i="33"/>
  <c r="I120" i="33"/>
  <c r="H120" i="33"/>
  <c r="P119" i="33"/>
  <c r="P120" i="33" s="1"/>
  <c r="M119" i="33"/>
  <c r="J119" i="33"/>
  <c r="J120" i="33" s="1"/>
  <c r="O117" i="33"/>
  <c r="N117" i="33"/>
  <c r="M117" i="33"/>
  <c r="L117" i="33"/>
  <c r="K117" i="33"/>
  <c r="I117" i="33"/>
  <c r="H117" i="33"/>
  <c r="P116" i="33"/>
  <c r="P117" i="33" s="1"/>
  <c r="M116" i="33"/>
  <c r="J116" i="33"/>
  <c r="J117" i="33" s="1"/>
  <c r="O114" i="33"/>
  <c r="O145" i="33" s="1"/>
  <c r="N114" i="33"/>
  <c r="L114" i="33"/>
  <c r="K114" i="33"/>
  <c r="K145" i="33" s="1"/>
  <c r="I114" i="33"/>
  <c r="H114" i="33"/>
  <c r="P113" i="33"/>
  <c r="M113" i="33"/>
  <c r="J113" i="33"/>
  <c r="P112" i="33"/>
  <c r="M112" i="33"/>
  <c r="M114" i="33" s="1"/>
  <c r="J112" i="33"/>
  <c r="P111" i="33"/>
  <c r="P114" i="33" s="1"/>
  <c r="M111" i="33"/>
  <c r="J111" i="33"/>
  <c r="J114" i="33" s="1"/>
  <c r="O109" i="33"/>
  <c r="N109" i="33"/>
  <c r="L109" i="33"/>
  <c r="K109" i="33"/>
  <c r="I109" i="33"/>
  <c r="H109" i="33"/>
  <c r="P108" i="33"/>
  <c r="M108" i="33"/>
  <c r="J108" i="33"/>
  <c r="P107" i="33"/>
  <c r="P109" i="33" s="1"/>
  <c r="M107" i="33"/>
  <c r="M109" i="33" s="1"/>
  <c r="J107" i="33"/>
  <c r="J109" i="33" s="1"/>
  <c r="O105" i="33"/>
  <c r="N105" i="33"/>
  <c r="L105" i="33"/>
  <c r="K105" i="33"/>
  <c r="I105" i="33"/>
  <c r="H105" i="33"/>
  <c r="P104" i="33"/>
  <c r="M104" i="33"/>
  <c r="J104" i="33"/>
  <c r="P103" i="33"/>
  <c r="P105" i="33" s="1"/>
  <c r="M103" i="33"/>
  <c r="M105" i="33" s="1"/>
  <c r="J103" i="33"/>
  <c r="J105" i="33" s="1"/>
  <c r="O101" i="33"/>
  <c r="N101" i="33"/>
  <c r="L101" i="33"/>
  <c r="K101" i="33"/>
  <c r="I101" i="33"/>
  <c r="H101" i="33"/>
  <c r="P100" i="33"/>
  <c r="M100" i="33"/>
  <c r="J100" i="33"/>
  <c r="P99" i="33"/>
  <c r="P101" i="33" s="1"/>
  <c r="M99" i="33"/>
  <c r="M101" i="33" s="1"/>
  <c r="J99" i="33"/>
  <c r="J101" i="33" s="1"/>
  <c r="O97" i="33"/>
  <c r="N97" i="33"/>
  <c r="L97" i="33"/>
  <c r="K97" i="33"/>
  <c r="I97" i="33"/>
  <c r="H97" i="33"/>
  <c r="P96" i="33"/>
  <c r="M96" i="33"/>
  <c r="J96" i="33"/>
  <c r="P95" i="33"/>
  <c r="M95" i="33"/>
  <c r="J95" i="33"/>
  <c r="P94" i="33"/>
  <c r="M94" i="33"/>
  <c r="J94" i="33"/>
  <c r="P93" i="33"/>
  <c r="M93" i="33"/>
  <c r="J93" i="33"/>
  <c r="P92" i="33"/>
  <c r="M92" i="33"/>
  <c r="J92" i="33"/>
  <c r="P91" i="33"/>
  <c r="M91" i="33"/>
  <c r="J91" i="33"/>
  <c r="P90" i="33"/>
  <c r="M90" i="33"/>
  <c r="J90" i="33"/>
  <c r="P89" i="33"/>
  <c r="M89" i="33"/>
  <c r="J89" i="33"/>
  <c r="P88" i="33"/>
  <c r="M88" i="33"/>
  <c r="J88" i="33"/>
  <c r="P87" i="33"/>
  <c r="M87" i="33"/>
  <c r="J87" i="33"/>
  <c r="P86" i="33"/>
  <c r="M86" i="33"/>
  <c r="J86" i="33"/>
  <c r="P85" i="33"/>
  <c r="P97" i="33" s="1"/>
  <c r="M85" i="33"/>
  <c r="J85" i="33"/>
  <c r="J97" i="33" s="1"/>
  <c r="P84" i="33"/>
  <c r="M84" i="33"/>
  <c r="M97" i="33" s="1"/>
  <c r="J84" i="33"/>
  <c r="O82" i="33"/>
  <c r="N82" i="33"/>
  <c r="N145" i="33" s="1"/>
  <c r="L82" i="33"/>
  <c r="L145" i="33" s="1"/>
  <c r="K82" i="33"/>
  <c r="I82" i="33"/>
  <c r="H82" i="33"/>
  <c r="H145" i="33" s="1"/>
  <c r="P81" i="33"/>
  <c r="M81" i="33"/>
  <c r="J81" i="33"/>
  <c r="P80" i="33"/>
  <c r="M80" i="33"/>
  <c r="J80" i="33"/>
  <c r="P79" i="33"/>
  <c r="M79" i="33"/>
  <c r="J79" i="33"/>
  <c r="P78" i="33"/>
  <c r="M78" i="33"/>
  <c r="J78" i="33"/>
  <c r="P77" i="33"/>
  <c r="M77" i="33"/>
  <c r="J77" i="33"/>
  <c r="P76" i="33"/>
  <c r="M76" i="33"/>
  <c r="J76" i="33"/>
  <c r="P75" i="33"/>
  <c r="M75" i="33"/>
  <c r="J75" i="33"/>
  <c r="P74" i="33"/>
  <c r="M74" i="33"/>
  <c r="J74" i="33"/>
  <c r="P73" i="33"/>
  <c r="M73" i="33"/>
  <c r="J73" i="33"/>
  <c r="P72" i="33"/>
  <c r="M72" i="33"/>
  <c r="J72" i="33"/>
  <c r="P71" i="33"/>
  <c r="M71" i="33"/>
  <c r="J71" i="33"/>
  <c r="J70" i="33"/>
  <c r="P69" i="33"/>
  <c r="M69" i="33"/>
  <c r="J69" i="33"/>
  <c r="P68" i="33"/>
  <c r="M68" i="33"/>
  <c r="J68" i="33"/>
  <c r="P67" i="33"/>
  <c r="M67" i="33"/>
  <c r="J67" i="33"/>
  <c r="P66" i="33"/>
  <c r="M66" i="33"/>
  <c r="J66" i="33"/>
  <c r="P65" i="33"/>
  <c r="M65" i="33"/>
  <c r="J65" i="33"/>
  <c r="P64" i="33"/>
  <c r="M64" i="33"/>
  <c r="J64" i="33"/>
  <c r="P63" i="33"/>
  <c r="M63" i="33"/>
  <c r="J63" i="33"/>
  <c r="P62" i="33"/>
  <c r="M62" i="33"/>
  <c r="J62" i="33"/>
  <c r="P61" i="33"/>
  <c r="M61" i="33"/>
  <c r="J61" i="33"/>
  <c r="P60" i="33"/>
  <c r="M60" i="33"/>
  <c r="J60" i="33"/>
  <c r="P59" i="33"/>
  <c r="M59" i="33"/>
  <c r="J59" i="33"/>
  <c r="P58" i="33"/>
  <c r="M58" i="33"/>
  <c r="J58" i="33"/>
  <c r="P57" i="33"/>
  <c r="M57" i="33"/>
  <c r="J57" i="33"/>
  <c r="P56" i="33"/>
  <c r="M56" i="33"/>
  <c r="J56" i="33"/>
  <c r="P55" i="33"/>
  <c r="M55" i="33"/>
  <c r="J55" i="33"/>
  <c r="P54" i="33"/>
  <c r="M54" i="33"/>
  <c r="J54" i="33"/>
  <c r="P53" i="33"/>
  <c r="M53" i="33"/>
  <c r="J53" i="33"/>
  <c r="P52" i="33"/>
  <c r="M52" i="33"/>
  <c r="J52" i="33"/>
  <c r="P51" i="33"/>
  <c r="M51" i="33"/>
  <c r="J51" i="33"/>
  <c r="P50" i="33"/>
  <c r="M50" i="33"/>
  <c r="J50" i="33"/>
  <c r="P49" i="33"/>
  <c r="M49" i="33"/>
  <c r="J49" i="33"/>
  <c r="P48" i="33"/>
  <c r="M48" i="33"/>
  <c r="J48" i="33"/>
  <c r="P47" i="33"/>
  <c r="M47" i="33"/>
  <c r="J47" i="33"/>
  <c r="P46" i="33"/>
  <c r="M46" i="33"/>
  <c r="J46" i="33"/>
  <c r="P45" i="33"/>
  <c r="M45" i="33"/>
  <c r="J45" i="33"/>
  <c r="P44" i="33"/>
  <c r="M44" i="33"/>
  <c r="J44" i="33"/>
  <c r="P43" i="33"/>
  <c r="M43" i="33"/>
  <c r="J43" i="33"/>
  <c r="P42" i="33"/>
  <c r="M42" i="33"/>
  <c r="J42" i="33"/>
  <c r="P41" i="33"/>
  <c r="M41" i="33"/>
  <c r="J41" i="33"/>
  <c r="P40" i="33"/>
  <c r="M40" i="33"/>
  <c r="J40" i="33"/>
  <c r="P39" i="33"/>
  <c r="M39" i="33"/>
  <c r="J39" i="33"/>
  <c r="P38" i="33"/>
  <c r="P82" i="33" s="1"/>
  <c r="M38" i="33"/>
  <c r="J38" i="33"/>
  <c r="P37" i="33"/>
  <c r="M37" i="33"/>
  <c r="M82" i="33" s="1"/>
  <c r="J37" i="33"/>
  <c r="C35" i="33"/>
  <c r="D35" i="33" s="1"/>
  <c r="E35" i="33" s="1"/>
  <c r="F35" i="33" s="1"/>
  <c r="G35" i="33" s="1"/>
  <c r="B35" i="33"/>
  <c r="N34" i="33"/>
  <c r="K34" i="33"/>
  <c r="P25" i="33"/>
  <c r="H22" i="33"/>
  <c r="J145" i="34" l="1"/>
  <c r="P145" i="34"/>
  <c r="O144" i="34"/>
  <c r="P143" i="34"/>
  <c r="P144" i="34" s="1"/>
  <c r="M144" i="34"/>
  <c r="I145" i="33"/>
  <c r="J82" i="33"/>
  <c r="M145" i="33"/>
  <c r="J145" i="33"/>
  <c r="P145" i="33"/>
  <c r="P143" i="33"/>
  <c r="P144" i="33" s="1"/>
  <c r="A158" i="32"/>
  <c r="N144" i="32"/>
  <c r="L144" i="32"/>
  <c r="K144" i="32"/>
  <c r="J144" i="32"/>
  <c r="I144" i="32"/>
  <c r="H144" i="32"/>
  <c r="O143" i="32"/>
  <c r="O144" i="32" s="1"/>
  <c r="M143" i="32"/>
  <c r="M144" i="32" s="1"/>
  <c r="J143" i="32"/>
  <c r="O141" i="32"/>
  <c r="N141" i="32"/>
  <c r="L141" i="32"/>
  <c r="K141" i="32"/>
  <c r="I141" i="32"/>
  <c r="H141" i="32"/>
  <c r="P140" i="32"/>
  <c r="M140" i="32"/>
  <c r="J140" i="32"/>
  <c r="P139" i="32"/>
  <c r="M139" i="32"/>
  <c r="J139" i="32"/>
  <c r="P138" i="32"/>
  <c r="M138" i="32"/>
  <c r="J138" i="32"/>
  <c r="P137" i="32"/>
  <c r="M137" i="32"/>
  <c r="J137" i="32"/>
  <c r="P136" i="32"/>
  <c r="M136" i="32"/>
  <c r="J136" i="32"/>
  <c r="P135" i="32"/>
  <c r="P141" i="32" s="1"/>
  <c r="M135" i="32"/>
  <c r="M141" i="32" s="1"/>
  <c r="J135" i="32"/>
  <c r="J141" i="32" s="1"/>
  <c r="O133" i="32"/>
  <c r="N133" i="32"/>
  <c r="L133" i="32"/>
  <c r="K133" i="32"/>
  <c r="I133" i="32"/>
  <c r="H133" i="32"/>
  <c r="P132" i="32"/>
  <c r="M132" i="32"/>
  <c r="J132" i="32"/>
  <c r="P131" i="32"/>
  <c r="M131" i="32"/>
  <c r="J131" i="32"/>
  <c r="P130" i="32"/>
  <c r="M130" i="32"/>
  <c r="J130" i="32"/>
  <c r="P129" i="32"/>
  <c r="M129" i="32"/>
  <c r="J129" i="32"/>
  <c r="P128" i="32"/>
  <c r="M128" i="32"/>
  <c r="J128" i="32"/>
  <c r="P127" i="32"/>
  <c r="P133" i="32" s="1"/>
  <c r="M127" i="32"/>
  <c r="M133" i="32" s="1"/>
  <c r="J127" i="32"/>
  <c r="J133" i="32" s="1"/>
  <c r="P125" i="32"/>
  <c r="O125" i="32"/>
  <c r="N125" i="32"/>
  <c r="M125" i="32"/>
  <c r="L125" i="32"/>
  <c r="K125" i="32"/>
  <c r="I125" i="32"/>
  <c r="H125" i="32"/>
  <c r="J124" i="32"/>
  <c r="J125" i="32" s="1"/>
  <c r="O123" i="32"/>
  <c r="N123" i="32"/>
  <c r="M123" i="32"/>
  <c r="L123" i="32"/>
  <c r="K123" i="32"/>
  <c r="I123" i="32"/>
  <c r="H123" i="32"/>
  <c r="P122" i="32"/>
  <c r="P123" i="32" s="1"/>
  <c r="M122" i="32"/>
  <c r="J122" i="32"/>
  <c r="J123" i="32" s="1"/>
  <c r="O120" i="32"/>
  <c r="N120" i="32"/>
  <c r="M120" i="32"/>
  <c r="L120" i="32"/>
  <c r="K120" i="32"/>
  <c r="I120" i="32"/>
  <c r="H120" i="32"/>
  <c r="P119" i="32"/>
  <c r="P120" i="32" s="1"/>
  <c r="M119" i="32"/>
  <c r="J119" i="32"/>
  <c r="J120" i="32" s="1"/>
  <c r="O117" i="32"/>
  <c r="N117" i="32"/>
  <c r="L117" i="32"/>
  <c r="K117" i="32"/>
  <c r="I117" i="32"/>
  <c r="H117" i="32"/>
  <c r="P116" i="32"/>
  <c r="P117" i="32" s="1"/>
  <c r="M116" i="32"/>
  <c r="M117" i="32" s="1"/>
  <c r="J116" i="32"/>
  <c r="J117" i="32" s="1"/>
  <c r="O114" i="32"/>
  <c r="N114" i="32"/>
  <c r="L114" i="32"/>
  <c r="K114" i="32"/>
  <c r="I114" i="32"/>
  <c r="H114" i="32"/>
  <c r="P113" i="32"/>
  <c r="M113" i="32"/>
  <c r="J113" i="32"/>
  <c r="P112" i="32"/>
  <c r="M112" i="32"/>
  <c r="J112" i="32"/>
  <c r="P111" i="32"/>
  <c r="P114" i="32" s="1"/>
  <c r="M111" i="32"/>
  <c r="M114" i="32" s="1"/>
  <c r="J111" i="32"/>
  <c r="J114" i="32" s="1"/>
  <c r="O109" i="32"/>
  <c r="N109" i="32"/>
  <c r="M109" i="32"/>
  <c r="L109" i="32"/>
  <c r="K109" i="32"/>
  <c r="I109" i="32"/>
  <c r="H109" i="32"/>
  <c r="P108" i="32"/>
  <c r="M108" i="32"/>
  <c r="J108" i="32"/>
  <c r="P107" i="32"/>
  <c r="P109" i="32" s="1"/>
  <c r="M107" i="32"/>
  <c r="J107" i="32"/>
  <c r="J109" i="32" s="1"/>
  <c r="O105" i="32"/>
  <c r="N105" i="32"/>
  <c r="L105" i="32"/>
  <c r="K105" i="32"/>
  <c r="I105" i="32"/>
  <c r="H105" i="32"/>
  <c r="P104" i="32"/>
  <c r="M104" i="32"/>
  <c r="J104" i="32"/>
  <c r="P103" i="32"/>
  <c r="P105" i="32" s="1"/>
  <c r="M103" i="32"/>
  <c r="M105" i="32" s="1"/>
  <c r="J103" i="32"/>
  <c r="J105" i="32" s="1"/>
  <c r="O101" i="32"/>
  <c r="N101" i="32"/>
  <c r="L101" i="32"/>
  <c r="K101" i="32"/>
  <c r="I101" i="32"/>
  <c r="H101" i="32"/>
  <c r="P100" i="32"/>
  <c r="M100" i="32"/>
  <c r="J100" i="32"/>
  <c r="P99" i="32"/>
  <c r="P101" i="32" s="1"/>
  <c r="M99" i="32"/>
  <c r="M101" i="32" s="1"/>
  <c r="J99" i="32"/>
  <c r="J101" i="32" s="1"/>
  <c r="O97" i="32"/>
  <c r="N97" i="32"/>
  <c r="L97" i="32"/>
  <c r="K97" i="32"/>
  <c r="I97" i="32"/>
  <c r="H97" i="32"/>
  <c r="P96" i="32"/>
  <c r="M96" i="32"/>
  <c r="J96" i="32"/>
  <c r="P95" i="32"/>
  <c r="M95" i="32"/>
  <c r="J95" i="32"/>
  <c r="P94" i="32"/>
  <c r="M94" i="32"/>
  <c r="J94" i="32"/>
  <c r="P93" i="32"/>
  <c r="M93" i="32"/>
  <c r="J93" i="32"/>
  <c r="P92" i="32"/>
  <c r="M92" i="32"/>
  <c r="J92" i="32"/>
  <c r="P91" i="32"/>
  <c r="M91" i="32"/>
  <c r="J91" i="32"/>
  <c r="P90" i="32"/>
  <c r="M90" i="32"/>
  <c r="J90" i="32"/>
  <c r="P89" i="32"/>
  <c r="M89" i="32"/>
  <c r="J89" i="32"/>
  <c r="P88" i="32"/>
  <c r="M88" i="32"/>
  <c r="J88" i="32"/>
  <c r="P87" i="32"/>
  <c r="M87" i="32"/>
  <c r="J87" i="32"/>
  <c r="J97" i="32" s="1"/>
  <c r="P86" i="32"/>
  <c r="M86" i="32"/>
  <c r="J86" i="32"/>
  <c r="P85" i="32"/>
  <c r="M85" i="32"/>
  <c r="J85" i="32"/>
  <c r="P84" i="32"/>
  <c r="P97" i="32" s="1"/>
  <c r="M84" i="32"/>
  <c r="M97" i="32" s="1"/>
  <c r="J84" i="32"/>
  <c r="O82" i="32"/>
  <c r="O145" i="32" s="1"/>
  <c r="N82" i="32"/>
  <c r="N145" i="32" s="1"/>
  <c r="L82" i="32"/>
  <c r="L145" i="32" s="1"/>
  <c r="K82" i="32"/>
  <c r="K145" i="32" s="1"/>
  <c r="I82" i="32"/>
  <c r="I145" i="32" s="1"/>
  <c r="H82" i="32"/>
  <c r="H145" i="32" s="1"/>
  <c r="P81" i="32"/>
  <c r="M81" i="32"/>
  <c r="J81" i="32"/>
  <c r="P80" i="32"/>
  <c r="M80" i="32"/>
  <c r="J80" i="32"/>
  <c r="P79" i="32"/>
  <c r="M79" i="32"/>
  <c r="J79" i="32"/>
  <c r="P78" i="32"/>
  <c r="M78" i="32"/>
  <c r="J78" i="32"/>
  <c r="P77" i="32"/>
  <c r="M77" i="32"/>
  <c r="J77" i="32"/>
  <c r="P76" i="32"/>
  <c r="M76" i="32"/>
  <c r="J76" i="32"/>
  <c r="P75" i="32"/>
  <c r="M75" i="32"/>
  <c r="J75" i="32"/>
  <c r="P74" i="32"/>
  <c r="M74" i="32"/>
  <c r="J74" i="32"/>
  <c r="P73" i="32"/>
  <c r="M73" i="32"/>
  <c r="J73" i="32"/>
  <c r="P72" i="32"/>
  <c r="M72" i="32"/>
  <c r="J72" i="32"/>
  <c r="P71" i="32"/>
  <c r="M71" i="32"/>
  <c r="J71" i="32"/>
  <c r="J70" i="32"/>
  <c r="P69" i="32"/>
  <c r="M69" i="32"/>
  <c r="J69" i="32"/>
  <c r="P68" i="32"/>
  <c r="M68" i="32"/>
  <c r="J68" i="32"/>
  <c r="P67" i="32"/>
  <c r="M67" i="32"/>
  <c r="J67" i="32"/>
  <c r="P66" i="32"/>
  <c r="M66" i="32"/>
  <c r="J66" i="32"/>
  <c r="P65" i="32"/>
  <c r="M65" i="32"/>
  <c r="J65" i="32"/>
  <c r="P64" i="32"/>
  <c r="M64" i="32"/>
  <c r="J64" i="32"/>
  <c r="P63" i="32"/>
  <c r="M63" i="32"/>
  <c r="J63" i="32"/>
  <c r="P62" i="32"/>
  <c r="M62" i="32"/>
  <c r="J62" i="32"/>
  <c r="P61" i="32"/>
  <c r="M61" i="32"/>
  <c r="J61" i="32"/>
  <c r="P60" i="32"/>
  <c r="M60" i="32"/>
  <c r="J60" i="32"/>
  <c r="P59" i="32"/>
  <c r="M59" i="32"/>
  <c r="J59" i="32"/>
  <c r="P58" i="32"/>
  <c r="M58" i="32"/>
  <c r="J58" i="32"/>
  <c r="P57" i="32"/>
  <c r="M57" i="32"/>
  <c r="J57" i="32"/>
  <c r="P56" i="32"/>
  <c r="M56" i="32"/>
  <c r="J56" i="32"/>
  <c r="P55" i="32"/>
  <c r="M55" i="32"/>
  <c r="J55" i="32"/>
  <c r="P54" i="32"/>
  <c r="M54" i="32"/>
  <c r="J54" i="32"/>
  <c r="P53" i="32"/>
  <c r="M53" i="32"/>
  <c r="J53" i="32"/>
  <c r="P52" i="32"/>
  <c r="M52" i="32"/>
  <c r="J52" i="32"/>
  <c r="P51" i="32"/>
  <c r="M51" i="32"/>
  <c r="J51" i="32"/>
  <c r="P50" i="32"/>
  <c r="M50" i="32"/>
  <c r="J50" i="32"/>
  <c r="P49" i="32"/>
  <c r="M49" i="32"/>
  <c r="J49" i="32"/>
  <c r="P48" i="32"/>
  <c r="M48" i="32"/>
  <c r="J48" i="32"/>
  <c r="P47" i="32"/>
  <c r="M47" i="32"/>
  <c r="J47" i="32"/>
  <c r="P46" i="32"/>
  <c r="M46" i="32"/>
  <c r="J46" i="32"/>
  <c r="P45" i="32"/>
  <c r="M45" i="32"/>
  <c r="J45" i="32"/>
  <c r="P44" i="32"/>
  <c r="M44" i="32"/>
  <c r="J44" i="32"/>
  <c r="P43" i="32"/>
  <c r="M43" i="32"/>
  <c r="J43" i="32"/>
  <c r="P42" i="32"/>
  <c r="M42" i="32"/>
  <c r="J42" i="32"/>
  <c r="P41" i="32"/>
  <c r="M41" i="32"/>
  <c r="J41" i="32"/>
  <c r="P40" i="32"/>
  <c r="M40" i="32"/>
  <c r="J40" i="32"/>
  <c r="P39" i="32"/>
  <c r="M39" i="32"/>
  <c r="J39" i="32"/>
  <c r="P38" i="32"/>
  <c r="M38" i="32"/>
  <c r="J38" i="32"/>
  <c r="P37" i="32"/>
  <c r="M37" i="32"/>
  <c r="M82" i="32" s="1"/>
  <c r="J37" i="32"/>
  <c r="B35" i="32"/>
  <c r="C35" i="32" s="1"/>
  <c r="D35" i="32" s="1"/>
  <c r="E35" i="32" s="1"/>
  <c r="F35" i="32" s="1"/>
  <c r="G35" i="32" s="1"/>
  <c r="N34" i="32"/>
  <c r="K34" i="32"/>
  <c r="P25" i="32"/>
  <c r="H22" i="32"/>
  <c r="P82" i="32" l="1"/>
  <c r="P145" i="32" s="1"/>
  <c r="J82" i="32"/>
  <c r="J145" i="32" s="1"/>
  <c r="M145" i="32"/>
  <c r="P143" i="32"/>
  <c r="P144" i="32" s="1"/>
  <c r="A158" i="31"/>
  <c r="N144" i="31"/>
  <c r="L144" i="31"/>
  <c r="K144" i="31"/>
  <c r="I144" i="31"/>
  <c r="H144" i="31"/>
  <c r="O143" i="31"/>
  <c r="O144" i="31" s="1"/>
  <c r="M143" i="31"/>
  <c r="M144" i="31" s="1"/>
  <c r="J143" i="31"/>
  <c r="J144" i="31" s="1"/>
  <c r="O141" i="31"/>
  <c r="N141" i="31"/>
  <c r="L141" i="31"/>
  <c r="K141" i="31"/>
  <c r="I141" i="31"/>
  <c r="H141" i="31"/>
  <c r="P140" i="31"/>
  <c r="M140" i="31"/>
  <c r="J140" i="31"/>
  <c r="P139" i="31"/>
  <c r="M139" i="31"/>
  <c r="J139" i="31"/>
  <c r="P138" i="31"/>
  <c r="M138" i="31"/>
  <c r="J138" i="31"/>
  <c r="P137" i="31"/>
  <c r="M137" i="31"/>
  <c r="J137" i="31"/>
  <c r="P136" i="31"/>
  <c r="M136" i="31"/>
  <c r="J136" i="31"/>
  <c r="P135" i="31"/>
  <c r="P141" i="31" s="1"/>
  <c r="M135" i="31"/>
  <c r="M141" i="31" s="1"/>
  <c r="J135" i="31"/>
  <c r="J141" i="31" s="1"/>
  <c r="O133" i="31"/>
  <c r="N133" i="31"/>
  <c r="L133" i="31"/>
  <c r="K133" i="31"/>
  <c r="I133" i="31"/>
  <c r="H133" i="31"/>
  <c r="P132" i="31"/>
  <c r="M132" i="31"/>
  <c r="J132" i="31"/>
  <c r="P131" i="31"/>
  <c r="M131" i="31"/>
  <c r="J131" i="31"/>
  <c r="P130" i="31"/>
  <c r="M130" i="31"/>
  <c r="J130" i="31"/>
  <c r="P129" i="31"/>
  <c r="M129" i="31"/>
  <c r="J129" i="31"/>
  <c r="P128" i="31"/>
  <c r="M128" i="31"/>
  <c r="J128" i="31"/>
  <c r="P127" i="31"/>
  <c r="P133" i="31" s="1"/>
  <c r="M127" i="31"/>
  <c r="M133" i="31" s="1"/>
  <c r="J127" i="31"/>
  <c r="J133" i="31" s="1"/>
  <c r="P125" i="31"/>
  <c r="O125" i="31"/>
  <c r="N125" i="31"/>
  <c r="M125" i="31"/>
  <c r="L125" i="31"/>
  <c r="K125" i="31"/>
  <c r="I125" i="31"/>
  <c r="H125" i="31"/>
  <c r="J124" i="31"/>
  <c r="J125" i="31" s="1"/>
  <c r="O123" i="31"/>
  <c r="N123" i="31"/>
  <c r="M123" i="31"/>
  <c r="L123" i="31"/>
  <c r="K123" i="31"/>
  <c r="I123" i="31"/>
  <c r="H123" i="31"/>
  <c r="P122" i="31"/>
  <c r="P123" i="31" s="1"/>
  <c r="M122" i="31"/>
  <c r="J122" i="31"/>
  <c r="J123" i="31" s="1"/>
  <c r="O120" i="31"/>
  <c r="N120" i="31"/>
  <c r="M120" i="31"/>
  <c r="L120" i="31"/>
  <c r="K120" i="31"/>
  <c r="I120" i="31"/>
  <c r="H120" i="31"/>
  <c r="P119" i="31"/>
  <c r="P120" i="31" s="1"/>
  <c r="M119" i="31"/>
  <c r="J119" i="31"/>
  <c r="J120" i="31" s="1"/>
  <c r="O117" i="31"/>
  <c r="N117" i="31"/>
  <c r="M117" i="31"/>
  <c r="L117" i="31"/>
  <c r="K117" i="31"/>
  <c r="I117" i="31"/>
  <c r="H117" i="31"/>
  <c r="P116" i="31"/>
  <c r="P117" i="31" s="1"/>
  <c r="M116" i="31"/>
  <c r="J116" i="31"/>
  <c r="J117" i="31" s="1"/>
  <c r="O114" i="31"/>
  <c r="N114" i="31"/>
  <c r="L114" i="31"/>
  <c r="K114" i="31"/>
  <c r="I114" i="31"/>
  <c r="H114" i="31"/>
  <c r="P113" i="31"/>
  <c r="M113" i="31"/>
  <c r="J113" i="31"/>
  <c r="P112" i="31"/>
  <c r="M112" i="31"/>
  <c r="M114" i="31" s="1"/>
  <c r="J112" i="31"/>
  <c r="P111" i="31"/>
  <c r="P114" i="31" s="1"/>
  <c r="M111" i="31"/>
  <c r="J111" i="31"/>
  <c r="J114" i="31" s="1"/>
  <c r="O109" i="31"/>
  <c r="N109" i="31"/>
  <c r="L109" i="31"/>
  <c r="K109" i="31"/>
  <c r="I109" i="31"/>
  <c r="H109" i="31"/>
  <c r="P108" i="31"/>
  <c r="M108" i="31"/>
  <c r="J108" i="31"/>
  <c r="P107" i="31"/>
  <c r="P109" i="31" s="1"/>
  <c r="M107" i="31"/>
  <c r="M109" i="31" s="1"/>
  <c r="J107" i="31"/>
  <c r="J109" i="31" s="1"/>
  <c r="O105" i="31"/>
  <c r="N105" i="31"/>
  <c r="L105" i="31"/>
  <c r="K105" i="31"/>
  <c r="I105" i="31"/>
  <c r="H105" i="31"/>
  <c r="P104" i="31"/>
  <c r="M104" i="31"/>
  <c r="J104" i="31"/>
  <c r="P103" i="31"/>
  <c r="P105" i="31" s="1"/>
  <c r="M103" i="31"/>
  <c r="M105" i="31" s="1"/>
  <c r="J103" i="31"/>
  <c r="J105" i="31" s="1"/>
  <c r="O101" i="31"/>
  <c r="N101" i="31"/>
  <c r="L101" i="31"/>
  <c r="K101" i="31"/>
  <c r="I101" i="31"/>
  <c r="H101" i="31"/>
  <c r="P100" i="31"/>
  <c r="M100" i="31"/>
  <c r="J100" i="31"/>
  <c r="P99" i="31"/>
  <c r="P101" i="31" s="1"/>
  <c r="M99" i="31"/>
  <c r="M101" i="31" s="1"/>
  <c r="J99" i="31"/>
  <c r="J101" i="31" s="1"/>
  <c r="O97" i="31"/>
  <c r="N97" i="31"/>
  <c r="L97" i="31"/>
  <c r="K97" i="31"/>
  <c r="I97" i="31"/>
  <c r="H97" i="31"/>
  <c r="P96" i="31"/>
  <c r="M96" i="31"/>
  <c r="J96" i="31"/>
  <c r="P95" i="31"/>
  <c r="M95" i="31"/>
  <c r="J95" i="31"/>
  <c r="P94" i="31"/>
  <c r="M94" i="31"/>
  <c r="J94" i="31"/>
  <c r="P93" i="31"/>
  <c r="M93" i="31"/>
  <c r="J93" i="31"/>
  <c r="P92" i="31"/>
  <c r="M92" i="31"/>
  <c r="J92" i="31"/>
  <c r="P91" i="31"/>
  <c r="M91" i="31"/>
  <c r="J91" i="31"/>
  <c r="P90" i="31"/>
  <c r="M90" i="31"/>
  <c r="J90" i="31"/>
  <c r="P89" i="31"/>
  <c r="M89" i="31"/>
  <c r="J89" i="31"/>
  <c r="P88" i="31"/>
  <c r="M88" i="31"/>
  <c r="J88" i="31"/>
  <c r="P87" i="31"/>
  <c r="M87" i="31"/>
  <c r="J87" i="31"/>
  <c r="P86" i="31"/>
  <c r="M86" i="31"/>
  <c r="J86" i="31"/>
  <c r="P85" i="31"/>
  <c r="P97" i="31" s="1"/>
  <c r="M85" i="31"/>
  <c r="J85" i="31"/>
  <c r="J97" i="31" s="1"/>
  <c r="P84" i="31"/>
  <c r="M84" i="31"/>
  <c r="M97" i="31" s="1"/>
  <c r="J84" i="31"/>
  <c r="O82" i="31"/>
  <c r="O145" i="31" s="1"/>
  <c r="N82" i="31"/>
  <c r="N145" i="31" s="1"/>
  <c r="L82" i="31"/>
  <c r="L145" i="31" s="1"/>
  <c r="K82" i="31"/>
  <c r="K145" i="31" s="1"/>
  <c r="I82" i="31"/>
  <c r="I145" i="31" s="1"/>
  <c r="H82" i="31"/>
  <c r="H145" i="31" s="1"/>
  <c r="P81" i="31"/>
  <c r="M81" i="31"/>
  <c r="J81" i="31"/>
  <c r="P80" i="31"/>
  <c r="M80" i="31"/>
  <c r="J80" i="31"/>
  <c r="P79" i="31"/>
  <c r="M79" i="31"/>
  <c r="J79" i="31"/>
  <c r="P78" i="31"/>
  <c r="M78" i="31"/>
  <c r="J78" i="31"/>
  <c r="P77" i="31"/>
  <c r="M77" i="31"/>
  <c r="J77" i="31"/>
  <c r="P76" i="31"/>
  <c r="M76" i="31"/>
  <c r="J76" i="31"/>
  <c r="P75" i="31"/>
  <c r="M75" i="31"/>
  <c r="J75" i="31"/>
  <c r="P74" i="31"/>
  <c r="M74" i="31"/>
  <c r="J74" i="31"/>
  <c r="P73" i="31"/>
  <c r="M73" i="31"/>
  <c r="J73" i="31"/>
  <c r="P72" i="31"/>
  <c r="M72" i="31"/>
  <c r="J72" i="31"/>
  <c r="P71" i="31"/>
  <c r="M71" i="31"/>
  <c r="J71" i="31"/>
  <c r="J70" i="31"/>
  <c r="P69" i="31"/>
  <c r="M69" i="31"/>
  <c r="J69" i="31"/>
  <c r="P68" i="31"/>
  <c r="M68" i="31"/>
  <c r="J68" i="31"/>
  <c r="P67" i="31"/>
  <c r="M67" i="31"/>
  <c r="J67" i="31"/>
  <c r="P66" i="31"/>
  <c r="M66" i="31"/>
  <c r="J66" i="31"/>
  <c r="P65" i="31"/>
  <c r="M65" i="31"/>
  <c r="J65" i="31"/>
  <c r="P64" i="31"/>
  <c r="M64" i="31"/>
  <c r="J64" i="31"/>
  <c r="P63" i="31"/>
  <c r="M63" i="31"/>
  <c r="J63" i="31"/>
  <c r="P62" i="31"/>
  <c r="M62" i="31"/>
  <c r="J62" i="31"/>
  <c r="P61" i="31"/>
  <c r="M61" i="31"/>
  <c r="J61" i="31"/>
  <c r="P60" i="31"/>
  <c r="M60" i="31"/>
  <c r="J60" i="31"/>
  <c r="P59" i="31"/>
  <c r="M59" i="31"/>
  <c r="J59" i="31"/>
  <c r="P58" i="31"/>
  <c r="M58" i="31"/>
  <c r="J58" i="31"/>
  <c r="P57" i="31"/>
  <c r="M57" i="31"/>
  <c r="J57" i="31"/>
  <c r="P56" i="31"/>
  <c r="M56" i="31"/>
  <c r="J56" i="31"/>
  <c r="P55" i="31"/>
  <c r="M55" i="31"/>
  <c r="J55" i="31"/>
  <c r="P54" i="31"/>
  <c r="M54" i="31"/>
  <c r="J54" i="31"/>
  <c r="P53" i="31"/>
  <c r="M53" i="31"/>
  <c r="J53" i="31"/>
  <c r="P52" i="31"/>
  <c r="M52" i="31"/>
  <c r="J52" i="31"/>
  <c r="P51" i="31"/>
  <c r="M51" i="31"/>
  <c r="J51" i="31"/>
  <c r="P50" i="31"/>
  <c r="M50" i="31"/>
  <c r="J50" i="31"/>
  <c r="P49" i="31"/>
  <c r="M49" i="31"/>
  <c r="J49" i="31"/>
  <c r="P48" i="31"/>
  <c r="M48" i="31"/>
  <c r="J48" i="31"/>
  <c r="P47" i="31"/>
  <c r="M47" i="31"/>
  <c r="J47" i="31"/>
  <c r="P46" i="31"/>
  <c r="M46" i="31"/>
  <c r="J46" i="31"/>
  <c r="P45" i="31"/>
  <c r="M45" i="31"/>
  <c r="J45" i="31"/>
  <c r="P44" i="31"/>
  <c r="M44" i="31"/>
  <c r="J44" i="31"/>
  <c r="P43" i="31"/>
  <c r="M43" i="31"/>
  <c r="J43" i="31"/>
  <c r="P42" i="31"/>
  <c r="M42" i="31"/>
  <c r="J42" i="31"/>
  <c r="P41" i="31"/>
  <c r="M41" i="31"/>
  <c r="J41" i="31"/>
  <c r="P40" i="31"/>
  <c r="M40" i="31"/>
  <c r="J40" i="31"/>
  <c r="P39" i="31"/>
  <c r="M39" i="31"/>
  <c r="J39" i="31"/>
  <c r="P38" i="31"/>
  <c r="M38" i="31"/>
  <c r="J38" i="31"/>
  <c r="P37" i="31"/>
  <c r="P82" i="31" s="1"/>
  <c r="P145" i="31" s="1"/>
  <c r="M37" i="31"/>
  <c r="M82" i="31" s="1"/>
  <c r="M145" i="31" s="1"/>
  <c r="J37" i="31"/>
  <c r="J82" i="31" s="1"/>
  <c r="J145" i="31" s="1"/>
  <c r="C35" i="31"/>
  <c r="D35" i="31" s="1"/>
  <c r="E35" i="31" s="1"/>
  <c r="F35" i="31" s="1"/>
  <c r="G35" i="31" s="1"/>
  <c r="B35" i="31"/>
  <c r="N34" i="31"/>
  <c r="K34" i="31"/>
  <c r="P25" i="31"/>
  <c r="H22" i="31"/>
  <c r="P143" i="31" l="1"/>
  <c r="P144" i="31" s="1"/>
  <c r="A158" i="30"/>
  <c r="N144" i="30"/>
  <c r="L144" i="30"/>
  <c r="K144" i="30"/>
  <c r="I144" i="30"/>
  <c r="H144" i="30"/>
  <c r="O143" i="30"/>
  <c r="O144" i="30" s="1"/>
  <c r="M143" i="30"/>
  <c r="M144" i="30" s="1"/>
  <c r="J143" i="30"/>
  <c r="J144" i="30" s="1"/>
  <c r="O141" i="30"/>
  <c r="N141" i="30"/>
  <c r="L141" i="30"/>
  <c r="K141" i="30"/>
  <c r="I141" i="30"/>
  <c r="H141" i="30"/>
  <c r="P140" i="30"/>
  <c r="M140" i="30"/>
  <c r="J140" i="30"/>
  <c r="P139" i="30"/>
  <c r="M139" i="30"/>
  <c r="J139" i="30"/>
  <c r="P138" i="30"/>
  <c r="M138" i="30"/>
  <c r="J138" i="30"/>
  <c r="P137" i="30"/>
  <c r="M137" i="30"/>
  <c r="J137" i="30"/>
  <c r="P136" i="30"/>
  <c r="M136" i="30"/>
  <c r="J136" i="30"/>
  <c r="P135" i="30"/>
  <c r="P141" i="30" s="1"/>
  <c r="M135" i="30"/>
  <c r="M141" i="30" s="1"/>
  <c r="J135" i="30"/>
  <c r="J141" i="30" s="1"/>
  <c r="O133" i="30"/>
  <c r="N133" i="30"/>
  <c r="L133" i="30"/>
  <c r="K133" i="30"/>
  <c r="I133" i="30"/>
  <c r="H133" i="30"/>
  <c r="P132" i="30"/>
  <c r="M132" i="30"/>
  <c r="J132" i="30"/>
  <c r="P131" i="30"/>
  <c r="M131" i="30"/>
  <c r="J131" i="30"/>
  <c r="P130" i="30"/>
  <c r="M130" i="30"/>
  <c r="J130" i="30"/>
  <c r="P129" i="30"/>
  <c r="M129" i="30"/>
  <c r="J129" i="30"/>
  <c r="P128" i="30"/>
  <c r="M128" i="30"/>
  <c r="J128" i="30"/>
  <c r="P127" i="30"/>
  <c r="P133" i="30" s="1"/>
  <c r="M127" i="30"/>
  <c r="M133" i="30" s="1"/>
  <c r="J127" i="30"/>
  <c r="J133" i="30" s="1"/>
  <c r="P125" i="30"/>
  <c r="O125" i="30"/>
  <c r="N125" i="30"/>
  <c r="M125" i="30"/>
  <c r="L125" i="30"/>
  <c r="K125" i="30"/>
  <c r="I125" i="30"/>
  <c r="H125" i="30"/>
  <c r="J124" i="30"/>
  <c r="J125" i="30" s="1"/>
  <c r="O123" i="30"/>
  <c r="N123" i="30"/>
  <c r="M123" i="30"/>
  <c r="L123" i="30"/>
  <c r="K123" i="30"/>
  <c r="I123" i="30"/>
  <c r="H123" i="30"/>
  <c r="P122" i="30"/>
  <c r="P123" i="30" s="1"/>
  <c r="M122" i="30"/>
  <c r="J122" i="30"/>
  <c r="J123" i="30" s="1"/>
  <c r="O120" i="30"/>
  <c r="N120" i="30"/>
  <c r="M120" i="30"/>
  <c r="L120" i="30"/>
  <c r="K120" i="30"/>
  <c r="I120" i="30"/>
  <c r="H120" i="30"/>
  <c r="P119" i="30"/>
  <c r="P120" i="30" s="1"/>
  <c r="M119" i="30"/>
  <c r="J119" i="30"/>
  <c r="J120" i="30" s="1"/>
  <c r="O117" i="30"/>
  <c r="N117" i="30"/>
  <c r="M117" i="30"/>
  <c r="L117" i="30"/>
  <c r="K117" i="30"/>
  <c r="I117" i="30"/>
  <c r="H117" i="30"/>
  <c r="P116" i="30"/>
  <c r="P117" i="30" s="1"/>
  <c r="M116" i="30"/>
  <c r="J116" i="30"/>
  <c r="J117" i="30" s="1"/>
  <c r="O114" i="30"/>
  <c r="N114" i="30"/>
  <c r="L114" i="30"/>
  <c r="K114" i="30"/>
  <c r="I114" i="30"/>
  <c r="H114" i="30"/>
  <c r="P113" i="30"/>
  <c r="M113" i="30"/>
  <c r="J113" i="30"/>
  <c r="P112" i="30"/>
  <c r="M112" i="30"/>
  <c r="M114" i="30" s="1"/>
  <c r="J112" i="30"/>
  <c r="P111" i="30"/>
  <c r="P114" i="30" s="1"/>
  <c r="M111" i="30"/>
  <c r="J111" i="30"/>
  <c r="J114" i="30" s="1"/>
  <c r="O109" i="30"/>
  <c r="N109" i="30"/>
  <c r="L109" i="30"/>
  <c r="K109" i="30"/>
  <c r="I109" i="30"/>
  <c r="H109" i="30"/>
  <c r="P108" i="30"/>
  <c r="M108" i="30"/>
  <c r="J108" i="30"/>
  <c r="P107" i="30"/>
  <c r="P109" i="30" s="1"/>
  <c r="M107" i="30"/>
  <c r="M109" i="30" s="1"/>
  <c r="J107" i="30"/>
  <c r="J109" i="30" s="1"/>
  <c r="O105" i="30"/>
  <c r="N105" i="30"/>
  <c r="L105" i="30"/>
  <c r="K105" i="30"/>
  <c r="I105" i="30"/>
  <c r="H105" i="30"/>
  <c r="P104" i="30"/>
  <c r="M104" i="30"/>
  <c r="J104" i="30"/>
  <c r="P103" i="30"/>
  <c r="P105" i="30" s="1"/>
  <c r="M103" i="30"/>
  <c r="M105" i="30" s="1"/>
  <c r="J103" i="30"/>
  <c r="J105" i="30" s="1"/>
  <c r="O101" i="30"/>
  <c r="N101" i="30"/>
  <c r="L101" i="30"/>
  <c r="K101" i="30"/>
  <c r="I101" i="30"/>
  <c r="H101" i="30"/>
  <c r="P100" i="30"/>
  <c r="M100" i="30"/>
  <c r="J100" i="30"/>
  <c r="P99" i="30"/>
  <c r="P101" i="30" s="1"/>
  <c r="M99" i="30"/>
  <c r="M101" i="30" s="1"/>
  <c r="J99" i="30"/>
  <c r="J101" i="30" s="1"/>
  <c r="O97" i="30"/>
  <c r="N97" i="30"/>
  <c r="L97" i="30"/>
  <c r="K97" i="30"/>
  <c r="I97" i="30"/>
  <c r="H97" i="30"/>
  <c r="P96" i="30"/>
  <c r="M96" i="30"/>
  <c r="J96" i="30"/>
  <c r="P95" i="30"/>
  <c r="M95" i="30"/>
  <c r="J95" i="30"/>
  <c r="P94" i="30"/>
  <c r="M94" i="30"/>
  <c r="J94" i="30"/>
  <c r="P93" i="30"/>
  <c r="M93" i="30"/>
  <c r="J93" i="30"/>
  <c r="P92" i="30"/>
  <c r="M92" i="30"/>
  <c r="J92" i="30"/>
  <c r="P91" i="30"/>
  <c r="M91" i="30"/>
  <c r="J91" i="30"/>
  <c r="P90" i="30"/>
  <c r="M90" i="30"/>
  <c r="J90" i="30"/>
  <c r="P89" i="30"/>
  <c r="M89" i="30"/>
  <c r="J89" i="30"/>
  <c r="P88" i="30"/>
  <c r="M88" i="30"/>
  <c r="J88" i="30"/>
  <c r="P87" i="30"/>
  <c r="M87" i="30"/>
  <c r="J87" i="30"/>
  <c r="P86" i="30"/>
  <c r="M86" i="30"/>
  <c r="J86" i="30"/>
  <c r="P85" i="30"/>
  <c r="P97" i="30" s="1"/>
  <c r="M85" i="30"/>
  <c r="J85" i="30"/>
  <c r="J97" i="30" s="1"/>
  <c r="P84" i="30"/>
  <c r="M84" i="30"/>
  <c r="M97" i="30" s="1"/>
  <c r="J84" i="30"/>
  <c r="O82" i="30"/>
  <c r="N82" i="30"/>
  <c r="N145" i="30" s="1"/>
  <c r="L82" i="30"/>
  <c r="L145" i="30" s="1"/>
  <c r="K82" i="30"/>
  <c r="I82" i="30"/>
  <c r="H82" i="30"/>
  <c r="H145" i="30" s="1"/>
  <c r="P81" i="30"/>
  <c r="M81" i="30"/>
  <c r="J81" i="30"/>
  <c r="P80" i="30"/>
  <c r="M80" i="30"/>
  <c r="J80" i="30"/>
  <c r="P79" i="30"/>
  <c r="M79" i="30"/>
  <c r="J79" i="30"/>
  <c r="P78" i="30"/>
  <c r="M78" i="30"/>
  <c r="J78" i="30"/>
  <c r="P77" i="30"/>
  <c r="M77" i="30"/>
  <c r="J77" i="30"/>
  <c r="P76" i="30"/>
  <c r="M76" i="30"/>
  <c r="J76" i="30"/>
  <c r="P75" i="30"/>
  <c r="M75" i="30"/>
  <c r="J75" i="30"/>
  <c r="P74" i="30"/>
  <c r="M74" i="30"/>
  <c r="J74" i="30"/>
  <c r="P73" i="30"/>
  <c r="M73" i="30"/>
  <c r="J73" i="30"/>
  <c r="P72" i="30"/>
  <c r="M72" i="30"/>
  <c r="J72" i="30"/>
  <c r="P71" i="30"/>
  <c r="M71" i="30"/>
  <c r="J71" i="30"/>
  <c r="J70" i="30"/>
  <c r="P69" i="30"/>
  <c r="M69" i="30"/>
  <c r="J69" i="30"/>
  <c r="P68" i="30"/>
  <c r="M68" i="30"/>
  <c r="J68" i="30"/>
  <c r="P67" i="30"/>
  <c r="M67" i="30"/>
  <c r="J67" i="30"/>
  <c r="P66" i="30"/>
  <c r="M66" i="30"/>
  <c r="J66" i="30"/>
  <c r="P65" i="30"/>
  <c r="M65" i="30"/>
  <c r="J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P60" i="30"/>
  <c r="M60" i="30"/>
  <c r="J60" i="30"/>
  <c r="P59" i="30"/>
  <c r="M59" i="30"/>
  <c r="J59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P51" i="30"/>
  <c r="M51" i="30"/>
  <c r="J51" i="30"/>
  <c r="P50" i="30"/>
  <c r="M50" i="30"/>
  <c r="J50" i="30"/>
  <c r="P49" i="30"/>
  <c r="M49" i="30"/>
  <c r="J49" i="30"/>
  <c r="P48" i="30"/>
  <c r="M48" i="30"/>
  <c r="J48" i="30"/>
  <c r="P47" i="30"/>
  <c r="M47" i="30"/>
  <c r="J47" i="30"/>
  <c r="P46" i="30"/>
  <c r="M46" i="30"/>
  <c r="J46" i="30"/>
  <c r="P45" i="30"/>
  <c r="M45" i="30"/>
  <c r="J45" i="30"/>
  <c r="P44" i="30"/>
  <c r="M44" i="30"/>
  <c r="J44" i="30"/>
  <c r="P43" i="30"/>
  <c r="M43" i="30"/>
  <c r="J43" i="30"/>
  <c r="P42" i="30"/>
  <c r="M42" i="30"/>
  <c r="J42" i="30"/>
  <c r="P41" i="30"/>
  <c r="M41" i="30"/>
  <c r="J41" i="30"/>
  <c r="P40" i="30"/>
  <c r="M40" i="30"/>
  <c r="J40" i="30"/>
  <c r="P39" i="30"/>
  <c r="M39" i="30"/>
  <c r="J39" i="30"/>
  <c r="P38" i="30"/>
  <c r="P82" i="30" s="1"/>
  <c r="M38" i="30"/>
  <c r="J38" i="30"/>
  <c r="P37" i="30"/>
  <c r="M37" i="30"/>
  <c r="M82" i="30" s="1"/>
  <c r="J37" i="30"/>
  <c r="C35" i="30"/>
  <c r="D35" i="30" s="1"/>
  <c r="E35" i="30" s="1"/>
  <c r="F35" i="30" s="1"/>
  <c r="G35" i="30" s="1"/>
  <c r="B35" i="30"/>
  <c r="N34" i="30"/>
  <c r="K34" i="30"/>
  <c r="P25" i="30"/>
  <c r="H22" i="30"/>
  <c r="K145" i="30" l="1"/>
  <c r="O145" i="30"/>
  <c r="J82" i="30"/>
  <c r="J145" i="30" s="1"/>
  <c r="I145" i="30"/>
  <c r="M145" i="30"/>
  <c r="P145" i="30"/>
  <c r="P143" i="30"/>
  <c r="P144" i="30" s="1"/>
  <c r="A158" i="29"/>
  <c r="N144" i="29"/>
  <c r="L144" i="29"/>
  <c r="K144" i="29"/>
  <c r="I144" i="29"/>
  <c r="H144" i="29"/>
  <c r="O143" i="29"/>
  <c r="O144" i="29" s="1"/>
  <c r="M143" i="29"/>
  <c r="M144" i="29" s="1"/>
  <c r="J143" i="29"/>
  <c r="J144" i="29" s="1"/>
  <c r="O141" i="29"/>
  <c r="N141" i="29"/>
  <c r="L141" i="29"/>
  <c r="K141" i="29"/>
  <c r="I141" i="29"/>
  <c r="H141" i="29"/>
  <c r="P140" i="29"/>
  <c r="M140" i="29"/>
  <c r="J140" i="29"/>
  <c r="P139" i="29"/>
  <c r="M139" i="29"/>
  <c r="J139" i="29"/>
  <c r="P138" i="29"/>
  <c r="M138" i="29"/>
  <c r="J138" i="29"/>
  <c r="P137" i="29"/>
  <c r="M137" i="29"/>
  <c r="J137" i="29"/>
  <c r="P136" i="29"/>
  <c r="M136" i="29"/>
  <c r="J136" i="29"/>
  <c r="P135" i="29"/>
  <c r="P141" i="29" s="1"/>
  <c r="M135" i="29"/>
  <c r="M141" i="29" s="1"/>
  <c r="J135" i="29"/>
  <c r="J141" i="29" s="1"/>
  <c r="O133" i="29"/>
  <c r="N133" i="29"/>
  <c r="L133" i="29"/>
  <c r="K133" i="29"/>
  <c r="J133" i="29"/>
  <c r="I133" i="29"/>
  <c r="H133" i="29"/>
  <c r="P132" i="29"/>
  <c r="M132" i="29"/>
  <c r="J132" i="29"/>
  <c r="P131" i="29"/>
  <c r="M131" i="29"/>
  <c r="J131" i="29"/>
  <c r="P130" i="29"/>
  <c r="M130" i="29"/>
  <c r="J130" i="29"/>
  <c r="P129" i="29"/>
  <c r="M129" i="29"/>
  <c r="J129" i="29"/>
  <c r="P128" i="29"/>
  <c r="M128" i="29"/>
  <c r="J128" i="29"/>
  <c r="P127" i="29"/>
  <c r="P133" i="29" s="1"/>
  <c r="M127" i="29"/>
  <c r="M133" i="29" s="1"/>
  <c r="J127" i="29"/>
  <c r="P125" i="29"/>
  <c r="O125" i="29"/>
  <c r="N125" i="29"/>
  <c r="M125" i="29"/>
  <c r="L125" i="29"/>
  <c r="K125" i="29"/>
  <c r="I125" i="29"/>
  <c r="H125" i="29"/>
  <c r="J124" i="29"/>
  <c r="J125" i="29" s="1"/>
  <c r="O123" i="29"/>
  <c r="N123" i="29"/>
  <c r="M123" i="29"/>
  <c r="L123" i="29"/>
  <c r="K123" i="29"/>
  <c r="I123" i="29"/>
  <c r="H123" i="29"/>
  <c r="P122" i="29"/>
  <c r="P123" i="29" s="1"/>
  <c r="M122" i="29"/>
  <c r="J122" i="29"/>
  <c r="J123" i="29" s="1"/>
  <c r="O120" i="29"/>
  <c r="N120" i="29"/>
  <c r="M120" i="29"/>
  <c r="L120" i="29"/>
  <c r="K120" i="29"/>
  <c r="I120" i="29"/>
  <c r="H120" i="29"/>
  <c r="P119" i="29"/>
  <c r="P120" i="29" s="1"/>
  <c r="M119" i="29"/>
  <c r="J119" i="29"/>
  <c r="J120" i="29" s="1"/>
  <c r="O117" i="29"/>
  <c r="N117" i="29"/>
  <c r="M117" i="29"/>
  <c r="L117" i="29"/>
  <c r="K117" i="29"/>
  <c r="I117" i="29"/>
  <c r="H117" i="29"/>
  <c r="P116" i="29"/>
  <c r="P117" i="29" s="1"/>
  <c r="M116" i="29"/>
  <c r="J116" i="29"/>
  <c r="J117" i="29" s="1"/>
  <c r="O114" i="29"/>
  <c r="O145" i="29" s="1"/>
  <c r="N114" i="29"/>
  <c r="L114" i="29"/>
  <c r="K114" i="29"/>
  <c r="K145" i="29" s="1"/>
  <c r="I114" i="29"/>
  <c r="H114" i="29"/>
  <c r="P113" i="29"/>
  <c r="M113" i="29"/>
  <c r="J113" i="29"/>
  <c r="P112" i="29"/>
  <c r="M112" i="29"/>
  <c r="M114" i="29" s="1"/>
  <c r="J112" i="29"/>
  <c r="P111" i="29"/>
  <c r="P114" i="29" s="1"/>
  <c r="M111" i="29"/>
  <c r="J111" i="29"/>
  <c r="J114" i="29" s="1"/>
  <c r="O109" i="29"/>
  <c r="N109" i="29"/>
  <c r="L109" i="29"/>
  <c r="K109" i="29"/>
  <c r="I109" i="29"/>
  <c r="H109" i="29"/>
  <c r="P108" i="29"/>
  <c r="M108" i="29"/>
  <c r="J108" i="29"/>
  <c r="P107" i="29"/>
  <c r="P109" i="29" s="1"/>
  <c r="M107" i="29"/>
  <c r="M109" i="29" s="1"/>
  <c r="J107" i="29"/>
  <c r="J109" i="29" s="1"/>
  <c r="O105" i="29"/>
  <c r="N105" i="29"/>
  <c r="L105" i="29"/>
  <c r="K105" i="29"/>
  <c r="I105" i="29"/>
  <c r="H105" i="29"/>
  <c r="P104" i="29"/>
  <c r="M104" i="29"/>
  <c r="J104" i="29"/>
  <c r="P103" i="29"/>
  <c r="P105" i="29" s="1"/>
  <c r="M103" i="29"/>
  <c r="M105" i="29" s="1"/>
  <c r="J103" i="29"/>
  <c r="J105" i="29" s="1"/>
  <c r="O101" i="29"/>
  <c r="N101" i="29"/>
  <c r="L101" i="29"/>
  <c r="K101" i="29"/>
  <c r="I101" i="29"/>
  <c r="H101" i="29"/>
  <c r="P100" i="29"/>
  <c r="M100" i="29"/>
  <c r="J100" i="29"/>
  <c r="P99" i="29"/>
  <c r="P101" i="29" s="1"/>
  <c r="M99" i="29"/>
  <c r="M101" i="29" s="1"/>
  <c r="J99" i="29"/>
  <c r="J101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2" i="29"/>
  <c r="M92" i="29"/>
  <c r="J92" i="29"/>
  <c r="P91" i="29"/>
  <c r="M91" i="29"/>
  <c r="J91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P97" i="29" s="1"/>
  <c r="M85" i="29"/>
  <c r="J85" i="29"/>
  <c r="P84" i="29"/>
  <c r="M84" i="29"/>
  <c r="M97" i="29" s="1"/>
  <c r="J84" i="29"/>
  <c r="O82" i="29"/>
  <c r="N82" i="29"/>
  <c r="N145" i="29" s="1"/>
  <c r="L82" i="29"/>
  <c r="L145" i="29" s="1"/>
  <c r="K82" i="29"/>
  <c r="I82" i="29"/>
  <c r="H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J70" i="29"/>
  <c r="P69" i="29"/>
  <c r="M69" i="29"/>
  <c r="J69" i="29"/>
  <c r="P68" i="29"/>
  <c r="M68" i="29"/>
  <c r="J68" i="29"/>
  <c r="P67" i="29"/>
  <c r="M67" i="29"/>
  <c r="J67" i="29"/>
  <c r="P66" i="29"/>
  <c r="M66" i="29"/>
  <c r="J66" i="29"/>
  <c r="P65" i="29"/>
  <c r="M65" i="29"/>
  <c r="J65" i="29"/>
  <c r="P64" i="29"/>
  <c r="M64" i="29"/>
  <c r="J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P59" i="29"/>
  <c r="M59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P40" i="29"/>
  <c r="M40" i="29"/>
  <c r="J40" i="29"/>
  <c r="P39" i="29"/>
  <c r="M39" i="29"/>
  <c r="J39" i="29"/>
  <c r="P38" i="29"/>
  <c r="P82" i="29" s="1"/>
  <c r="P145" i="29" s="1"/>
  <c r="M38" i="29"/>
  <c r="J38" i="29"/>
  <c r="J82" i="29" s="1"/>
  <c r="P37" i="29"/>
  <c r="M37" i="29"/>
  <c r="M82" i="29" s="1"/>
  <c r="M145" i="29" s="1"/>
  <c r="J37" i="29"/>
  <c r="C35" i="29"/>
  <c r="D35" i="29" s="1"/>
  <c r="E35" i="29" s="1"/>
  <c r="F35" i="29" s="1"/>
  <c r="G35" i="29" s="1"/>
  <c r="B35" i="29"/>
  <c r="N34" i="29"/>
  <c r="K34" i="29"/>
  <c r="P25" i="29"/>
  <c r="H22" i="29"/>
  <c r="A158" i="28"/>
  <c r="N144" i="28"/>
  <c r="L144" i="28"/>
  <c r="K144" i="28"/>
  <c r="I144" i="28"/>
  <c r="H144" i="28"/>
  <c r="M143" i="28"/>
  <c r="M144" i="28" s="1"/>
  <c r="J143" i="28"/>
  <c r="J144" i="28" s="1"/>
  <c r="O141" i="28"/>
  <c r="N141" i="28"/>
  <c r="L141" i="28"/>
  <c r="K141" i="28"/>
  <c r="I141" i="28"/>
  <c r="H141" i="28"/>
  <c r="P140" i="28"/>
  <c r="M140" i="28"/>
  <c r="J140" i="28"/>
  <c r="P139" i="28"/>
  <c r="M139" i="28"/>
  <c r="J139" i="28"/>
  <c r="P138" i="28"/>
  <c r="M138" i="28"/>
  <c r="J138" i="28"/>
  <c r="P137" i="28"/>
  <c r="M137" i="28"/>
  <c r="J137" i="28"/>
  <c r="P136" i="28"/>
  <c r="M136" i="28"/>
  <c r="J136" i="28"/>
  <c r="P135" i="28"/>
  <c r="P141" i="28" s="1"/>
  <c r="M135" i="28"/>
  <c r="M141" i="28" s="1"/>
  <c r="J135" i="28"/>
  <c r="J141" i="28" s="1"/>
  <c r="O133" i="28"/>
  <c r="N133" i="28"/>
  <c r="L133" i="28"/>
  <c r="K133" i="28"/>
  <c r="I133" i="28"/>
  <c r="H133" i="28"/>
  <c r="P132" i="28"/>
  <c r="M132" i="28"/>
  <c r="J132" i="28"/>
  <c r="P131" i="28"/>
  <c r="M131" i="28"/>
  <c r="J131" i="28"/>
  <c r="P130" i="28"/>
  <c r="M130" i="28"/>
  <c r="J130" i="28"/>
  <c r="P129" i="28"/>
  <c r="M129" i="28"/>
  <c r="J129" i="28"/>
  <c r="P128" i="28"/>
  <c r="M128" i="28"/>
  <c r="J128" i="28"/>
  <c r="P127" i="28"/>
  <c r="P133" i="28" s="1"/>
  <c r="M127" i="28"/>
  <c r="J127" i="28"/>
  <c r="J133" i="28" s="1"/>
  <c r="P125" i="28"/>
  <c r="O125" i="28"/>
  <c r="N125" i="28"/>
  <c r="M125" i="28"/>
  <c r="L125" i="28"/>
  <c r="K125" i="28"/>
  <c r="I125" i="28"/>
  <c r="H125" i="28"/>
  <c r="J124" i="28"/>
  <c r="J125" i="28" s="1"/>
  <c r="O123" i="28"/>
  <c r="N123" i="28"/>
  <c r="L123" i="28"/>
  <c r="K123" i="28"/>
  <c r="I123" i="28"/>
  <c r="H123" i="28"/>
  <c r="P122" i="28"/>
  <c r="P123" i="28" s="1"/>
  <c r="M122" i="28"/>
  <c r="M123" i="28" s="1"/>
  <c r="J122" i="28"/>
  <c r="J123" i="28" s="1"/>
  <c r="O120" i="28"/>
  <c r="N120" i="28"/>
  <c r="L120" i="28"/>
  <c r="K120" i="28"/>
  <c r="I120" i="28"/>
  <c r="H120" i="28"/>
  <c r="P119" i="28"/>
  <c r="P120" i="28" s="1"/>
  <c r="M119" i="28"/>
  <c r="M120" i="28" s="1"/>
  <c r="J119" i="28"/>
  <c r="J120" i="28" s="1"/>
  <c r="O117" i="28"/>
  <c r="N117" i="28"/>
  <c r="L117" i="28"/>
  <c r="K117" i="28"/>
  <c r="I117" i="28"/>
  <c r="H117" i="28"/>
  <c r="P116" i="28"/>
  <c r="P117" i="28" s="1"/>
  <c r="M116" i="28"/>
  <c r="M117" i="28" s="1"/>
  <c r="J116" i="28"/>
  <c r="J117" i="28" s="1"/>
  <c r="O114" i="28"/>
  <c r="N114" i="28"/>
  <c r="L114" i="28"/>
  <c r="K114" i="28"/>
  <c r="I114" i="28"/>
  <c r="H114" i="28"/>
  <c r="P113" i="28"/>
  <c r="M113" i="28"/>
  <c r="J113" i="28"/>
  <c r="P112" i="28"/>
  <c r="M112" i="28"/>
  <c r="J112" i="28"/>
  <c r="J114" i="28" s="1"/>
  <c r="P111" i="28"/>
  <c r="M111" i="28"/>
  <c r="M114" i="28" s="1"/>
  <c r="J111" i="28"/>
  <c r="O109" i="28"/>
  <c r="N109" i="28"/>
  <c r="L109" i="28"/>
  <c r="K109" i="28"/>
  <c r="I109" i="28"/>
  <c r="H109" i="28"/>
  <c r="P108" i="28"/>
  <c r="M108" i="28"/>
  <c r="J108" i="28"/>
  <c r="P107" i="28"/>
  <c r="P109" i="28" s="1"/>
  <c r="M107" i="28"/>
  <c r="M109" i="28" s="1"/>
  <c r="J107" i="28"/>
  <c r="J109" i="28" s="1"/>
  <c r="O105" i="28"/>
  <c r="N105" i="28"/>
  <c r="L105" i="28"/>
  <c r="K105" i="28"/>
  <c r="I105" i="28"/>
  <c r="H105" i="28"/>
  <c r="P104" i="28"/>
  <c r="M104" i="28"/>
  <c r="J104" i="28"/>
  <c r="P103" i="28"/>
  <c r="P105" i="28" s="1"/>
  <c r="M103" i="28"/>
  <c r="J103" i="28"/>
  <c r="J105" i="28" s="1"/>
  <c r="O101" i="28"/>
  <c r="N101" i="28"/>
  <c r="L101" i="28"/>
  <c r="K101" i="28"/>
  <c r="I101" i="28"/>
  <c r="H101" i="28"/>
  <c r="P100" i="28"/>
  <c r="M100" i="28"/>
  <c r="J100" i="28"/>
  <c r="P99" i="28"/>
  <c r="P101" i="28" s="1"/>
  <c r="M99" i="28"/>
  <c r="J99" i="28"/>
  <c r="J101" i="28" s="1"/>
  <c r="O97" i="28"/>
  <c r="N97" i="28"/>
  <c r="L97" i="28"/>
  <c r="K97" i="28"/>
  <c r="I97" i="28"/>
  <c r="H97" i="28"/>
  <c r="P96" i="28"/>
  <c r="M96" i="28"/>
  <c r="J96" i="28"/>
  <c r="P95" i="28"/>
  <c r="M95" i="28"/>
  <c r="J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M97" i="28" s="1"/>
  <c r="J84" i="28"/>
  <c r="J97" i="28" s="1"/>
  <c r="O82" i="28"/>
  <c r="O145" i="28" s="1"/>
  <c r="N82" i="28"/>
  <c r="N145" i="28" s="1"/>
  <c r="L82" i="28"/>
  <c r="L145" i="28" s="1"/>
  <c r="K82" i="28"/>
  <c r="K145" i="28" s="1"/>
  <c r="I82" i="28"/>
  <c r="H82" i="28"/>
  <c r="H145" i="28" s="1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J70" i="28"/>
  <c r="P69" i="28"/>
  <c r="M69" i="28"/>
  <c r="J69" i="28"/>
  <c r="P68" i="28"/>
  <c r="M68" i="28"/>
  <c r="J68" i="28"/>
  <c r="P67" i="28"/>
  <c r="M67" i="28"/>
  <c r="J67" i="28"/>
  <c r="P66" i="28"/>
  <c r="M66" i="28"/>
  <c r="J66" i="28"/>
  <c r="P65" i="28"/>
  <c r="M65" i="28"/>
  <c r="J65" i="28"/>
  <c r="P64" i="28"/>
  <c r="M64" i="28"/>
  <c r="J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P59" i="28"/>
  <c r="M59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P40" i="28"/>
  <c r="M40" i="28"/>
  <c r="J40" i="28"/>
  <c r="P39" i="28"/>
  <c r="M39" i="28"/>
  <c r="J39" i="28"/>
  <c r="P38" i="28"/>
  <c r="M38" i="28"/>
  <c r="J38" i="28"/>
  <c r="P37" i="28"/>
  <c r="P82" i="28" s="1"/>
  <c r="M37" i="28"/>
  <c r="M82" i="28" s="1"/>
  <c r="J37" i="28"/>
  <c r="B35" i="28"/>
  <c r="C35" i="28" s="1"/>
  <c r="D35" i="28" s="1"/>
  <c r="E35" i="28" s="1"/>
  <c r="F35" i="28" s="1"/>
  <c r="G35" i="28" s="1"/>
  <c r="N34" i="28"/>
  <c r="K34" i="28"/>
  <c r="P25" i="28"/>
  <c r="H22" i="28"/>
  <c r="J97" i="29" l="1"/>
  <c r="I145" i="29"/>
  <c r="J145" i="29"/>
  <c r="H145" i="29"/>
  <c r="P143" i="29"/>
  <c r="P144" i="29" s="1"/>
  <c r="P114" i="28"/>
  <c r="O143" i="28"/>
  <c r="O144" i="28" s="1"/>
  <c r="P97" i="28"/>
  <c r="P145" i="28" s="1"/>
  <c r="M101" i="28"/>
  <c r="M145" i="28" s="1"/>
  <c r="M105" i="28"/>
  <c r="M133" i="28"/>
  <c r="I145" i="28"/>
  <c r="J82" i="28"/>
  <c r="J145" i="28" s="1"/>
  <c r="P143" i="28"/>
  <c r="P144" i="28" s="1"/>
  <c r="A158" i="27"/>
  <c r="N144" i="27"/>
  <c r="L144" i="27"/>
  <c r="K144" i="27"/>
  <c r="I144" i="27"/>
  <c r="H144" i="27"/>
  <c r="O143" i="27"/>
  <c r="O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P138" i="27"/>
  <c r="M138" i="27"/>
  <c r="J138" i="27"/>
  <c r="P137" i="27"/>
  <c r="M137" i="27"/>
  <c r="J137" i="27"/>
  <c r="P136" i="27"/>
  <c r="M136" i="27"/>
  <c r="J136" i="27"/>
  <c r="P135" i="27"/>
  <c r="P141" i="27" s="1"/>
  <c r="M135" i="27"/>
  <c r="J135" i="27"/>
  <c r="J141" i="27" s="1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P130" i="27"/>
  <c r="M130" i="27"/>
  <c r="J130" i="27"/>
  <c r="P129" i="27"/>
  <c r="M129" i="27"/>
  <c r="J129" i="27"/>
  <c r="P128" i="27"/>
  <c r="M128" i="27"/>
  <c r="J128" i="27"/>
  <c r="P127" i="27"/>
  <c r="P133" i="27" s="1"/>
  <c r="M127" i="27"/>
  <c r="J127" i="27"/>
  <c r="J133" i="27" s="1"/>
  <c r="P125" i="27"/>
  <c r="O125" i="27"/>
  <c r="N125" i="27"/>
  <c r="M125" i="27"/>
  <c r="L125" i="27"/>
  <c r="K125" i="27"/>
  <c r="I125" i="27"/>
  <c r="H125" i="27"/>
  <c r="J124" i="27"/>
  <c r="J125" i="27" s="1"/>
  <c r="O123" i="27"/>
  <c r="N123" i="27"/>
  <c r="L123" i="27"/>
  <c r="K123" i="27"/>
  <c r="I123" i="27"/>
  <c r="H123" i="27"/>
  <c r="P122" i="27"/>
  <c r="P123" i="27" s="1"/>
  <c r="M122" i="27"/>
  <c r="M123" i="27" s="1"/>
  <c r="J122" i="27"/>
  <c r="J123" i="27" s="1"/>
  <c r="O120" i="27"/>
  <c r="N120" i="27"/>
  <c r="L120" i="27"/>
  <c r="K120" i="27"/>
  <c r="I120" i="27"/>
  <c r="H120" i="27"/>
  <c r="P119" i="27"/>
  <c r="P120" i="27" s="1"/>
  <c r="M119" i="27"/>
  <c r="M120" i="27" s="1"/>
  <c r="J119" i="27"/>
  <c r="J120" i="27" s="1"/>
  <c r="O117" i="27"/>
  <c r="N117" i="27"/>
  <c r="L117" i="27"/>
  <c r="K117" i="27"/>
  <c r="I117" i="27"/>
  <c r="H117" i="27"/>
  <c r="P116" i="27"/>
  <c r="P117" i="27" s="1"/>
  <c r="M116" i="27"/>
  <c r="M117" i="27" s="1"/>
  <c r="J116" i="27"/>
  <c r="J117" i="27" s="1"/>
  <c r="O114" i="27"/>
  <c r="N114" i="27"/>
  <c r="L114" i="27"/>
  <c r="K114" i="27"/>
  <c r="I114" i="27"/>
  <c r="H114" i="27"/>
  <c r="P113" i="27"/>
  <c r="M113" i="27"/>
  <c r="J113" i="27"/>
  <c r="P112" i="27"/>
  <c r="M112" i="27"/>
  <c r="J112" i="27"/>
  <c r="P111" i="27"/>
  <c r="P114" i="27" s="1"/>
  <c r="M111" i="27"/>
  <c r="J111" i="27"/>
  <c r="J114" i="27" s="1"/>
  <c r="O109" i="27"/>
  <c r="N109" i="27"/>
  <c r="L109" i="27"/>
  <c r="K109" i="27"/>
  <c r="I109" i="27"/>
  <c r="H109" i="27"/>
  <c r="P108" i="27"/>
  <c r="M108" i="27"/>
  <c r="J108" i="27"/>
  <c r="P107" i="27"/>
  <c r="P109" i="27" s="1"/>
  <c r="M107" i="27"/>
  <c r="M109" i="27" s="1"/>
  <c r="J107" i="27"/>
  <c r="J109" i="27" s="1"/>
  <c r="O105" i="27"/>
  <c r="N105" i="27"/>
  <c r="L105" i="27"/>
  <c r="K105" i="27"/>
  <c r="I105" i="27"/>
  <c r="H105" i="27"/>
  <c r="P104" i="27"/>
  <c r="M104" i="27"/>
  <c r="J104" i="27"/>
  <c r="P103" i="27"/>
  <c r="P105" i="27" s="1"/>
  <c r="M103" i="27"/>
  <c r="M105" i="27" s="1"/>
  <c r="J103" i="27"/>
  <c r="J105" i="27" s="1"/>
  <c r="O101" i="27"/>
  <c r="N101" i="27"/>
  <c r="L101" i="27"/>
  <c r="K101" i="27"/>
  <c r="I101" i="27"/>
  <c r="H101" i="27"/>
  <c r="P100" i="27"/>
  <c r="M100" i="27"/>
  <c r="J100" i="27"/>
  <c r="P99" i="27"/>
  <c r="P101" i="27" s="1"/>
  <c r="M99" i="27"/>
  <c r="M101" i="27" s="1"/>
  <c r="J99" i="27"/>
  <c r="J101" i="27" s="1"/>
  <c r="O97" i="27"/>
  <c r="N97" i="27"/>
  <c r="L97" i="27"/>
  <c r="K97" i="27"/>
  <c r="I97" i="27"/>
  <c r="H97" i="27"/>
  <c r="P96" i="27"/>
  <c r="M96" i="27"/>
  <c r="J96" i="27"/>
  <c r="P95" i="27"/>
  <c r="M95" i="27"/>
  <c r="J95" i="27"/>
  <c r="P94" i="27"/>
  <c r="M94" i="27"/>
  <c r="J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M97" i="27" s="1"/>
  <c r="J84" i="27"/>
  <c r="O82" i="27"/>
  <c r="N82" i="27"/>
  <c r="N145" i="27" s="1"/>
  <c r="L82" i="27"/>
  <c r="L145" i="27" s="1"/>
  <c r="K82" i="27"/>
  <c r="I82" i="27"/>
  <c r="H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J70" i="27"/>
  <c r="P69" i="27"/>
  <c r="M69" i="27"/>
  <c r="J69" i="27"/>
  <c r="P68" i="27"/>
  <c r="M68" i="27"/>
  <c r="J68" i="27"/>
  <c r="P67" i="27"/>
  <c r="M67" i="27"/>
  <c r="J67" i="27"/>
  <c r="P66" i="27"/>
  <c r="M66" i="27"/>
  <c r="J66" i="27"/>
  <c r="P65" i="27"/>
  <c r="M65" i="27"/>
  <c r="J65" i="27"/>
  <c r="P64" i="27"/>
  <c r="M64" i="27"/>
  <c r="J64" i="27"/>
  <c r="P63" i="27"/>
  <c r="M63" i="27"/>
  <c r="J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P58" i="27"/>
  <c r="M58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P39" i="27"/>
  <c r="M39" i="27"/>
  <c r="J39" i="27"/>
  <c r="P38" i="27"/>
  <c r="P82" i="27" s="1"/>
  <c r="M38" i="27"/>
  <c r="J38" i="27"/>
  <c r="P37" i="27"/>
  <c r="M37" i="27"/>
  <c r="M82" i="27" s="1"/>
  <c r="J37" i="27"/>
  <c r="C35" i="27"/>
  <c r="D35" i="27" s="1"/>
  <c r="E35" i="27" s="1"/>
  <c r="F35" i="27" s="1"/>
  <c r="G35" i="27" s="1"/>
  <c r="B35" i="27"/>
  <c r="N34" i="27"/>
  <c r="K34" i="27"/>
  <c r="P25" i="27"/>
  <c r="H22" i="27"/>
  <c r="A158" i="26"/>
  <c r="N144" i="26"/>
  <c r="L144" i="26"/>
  <c r="K144" i="26"/>
  <c r="I144" i="26"/>
  <c r="H144" i="26"/>
  <c r="M143" i="26"/>
  <c r="O143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P138" i="26"/>
  <c r="M138" i="26"/>
  <c r="J138" i="26"/>
  <c r="P137" i="26"/>
  <c r="M137" i="26"/>
  <c r="J137" i="26"/>
  <c r="P136" i="26"/>
  <c r="M136" i="26"/>
  <c r="J136" i="26"/>
  <c r="P135" i="26"/>
  <c r="M135" i="26"/>
  <c r="M141" i="26" s="1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P130" i="26"/>
  <c r="M130" i="26"/>
  <c r="J130" i="26"/>
  <c r="P129" i="26"/>
  <c r="M129" i="26"/>
  <c r="J129" i="26"/>
  <c r="P128" i="26"/>
  <c r="M128" i="26"/>
  <c r="J128" i="26"/>
  <c r="P127" i="26"/>
  <c r="M127" i="26"/>
  <c r="M133" i="26" s="1"/>
  <c r="J127" i="26"/>
  <c r="P125" i="26"/>
  <c r="O125" i="26"/>
  <c r="N125" i="26"/>
  <c r="M125" i="26"/>
  <c r="L125" i="26"/>
  <c r="K125" i="26"/>
  <c r="I125" i="26"/>
  <c r="H125" i="26"/>
  <c r="J124" i="26"/>
  <c r="J125" i="26" s="1"/>
  <c r="O123" i="26"/>
  <c r="N123" i="26"/>
  <c r="L123" i="26"/>
  <c r="K123" i="26"/>
  <c r="I123" i="26"/>
  <c r="H123" i="26"/>
  <c r="P122" i="26"/>
  <c r="P123" i="26" s="1"/>
  <c r="M122" i="26"/>
  <c r="M123" i="26" s="1"/>
  <c r="J122" i="26"/>
  <c r="J123" i="26" s="1"/>
  <c r="O120" i="26"/>
  <c r="N120" i="26"/>
  <c r="L120" i="26"/>
  <c r="K120" i="26"/>
  <c r="I120" i="26"/>
  <c r="H120" i="26"/>
  <c r="P119" i="26"/>
  <c r="P120" i="26" s="1"/>
  <c r="M119" i="26"/>
  <c r="M120" i="26" s="1"/>
  <c r="J119" i="26"/>
  <c r="J120" i="26" s="1"/>
  <c r="O117" i="26"/>
  <c r="N117" i="26"/>
  <c r="L117" i="26"/>
  <c r="K117" i="26"/>
  <c r="I117" i="26"/>
  <c r="H117" i="26"/>
  <c r="P116" i="26"/>
  <c r="P117" i="26" s="1"/>
  <c r="M116" i="26"/>
  <c r="M117" i="26" s="1"/>
  <c r="J116" i="26"/>
  <c r="J117" i="26" s="1"/>
  <c r="O114" i="26"/>
  <c r="N114" i="26"/>
  <c r="L114" i="26"/>
  <c r="K114" i="26"/>
  <c r="I114" i="26"/>
  <c r="H114" i="26"/>
  <c r="P113" i="26"/>
  <c r="M113" i="26"/>
  <c r="J113" i="26"/>
  <c r="P112" i="26"/>
  <c r="M112" i="26"/>
  <c r="J112" i="26"/>
  <c r="P111" i="26"/>
  <c r="P114" i="26" s="1"/>
  <c r="M111" i="26"/>
  <c r="J111" i="26"/>
  <c r="J114" i="26" s="1"/>
  <c r="O109" i="26"/>
  <c r="N109" i="26"/>
  <c r="L109" i="26"/>
  <c r="K109" i="26"/>
  <c r="I109" i="26"/>
  <c r="H109" i="26"/>
  <c r="P108" i="26"/>
  <c r="M108" i="26"/>
  <c r="J108" i="26"/>
  <c r="P107" i="26"/>
  <c r="P109" i="26" s="1"/>
  <c r="M107" i="26"/>
  <c r="J107" i="26"/>
  <c r="J109" i="26" s="1"/>
  <c r="O105" i="26"/>
  <c r="N105" i="26"/>
  <c r="L105" i="26"/>
  <c r="K105" i="26"/>
  <c r="I105" i="26"/>
  <c r="H105" i="26"/>
  <c r="P104" i="26"/>
  <c r="M104" i="26"/>
  <c r="J104" i="26"/>
  <c r="P103" i="26"/>
  <c r="P105" i="26" s="1"/>
  <c r="M103" i="26"/>
  <c r="J103" i="26"/>
  <c r="J105" i="26" s="1"/>
  <c r="O101" i="26"/>
  <c r="N101" i="26"/>
  <c r="L101" i="26"/>
  <c r="K101" i="26"/>
  <c r="I101" i="26"/>
  <c r="H101" i="26"/>
  <c r="P100" i="26"/>
  <c r="M100" i="26"/>
  <c r="J100" i="26"/>
  <c r="P99" i="26"/>
  <c r="P101" i="26" s="1"/>
  <c r="M99" i="26"/>
  <c r="J99" i="26"/>
  <c r="J101" i="26" s="1"/>
  <c r="O97" i="26"/>
  <c r="N97" i="26"/>
  <c r="L97" i="26"/>
  <c r="K97" i="26"/>
  <c r="I97" i="26"/>
  <c r="H97" i="26"/>
  <c r="P96" i="26"/>
  <c r="M96" i="26"/>
  <c r="J96" i="26"/>
  <c r="P95" i="26"/>
  <c r="M95" i="26"/>
  <c r="J95" i="26"/>
  <c r="P94" i="26"/>
  <c r="M94" i="26"/>
  <c r="J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M97" i="26" s="1"/>
  <c r="J84" i="26"/>
  <c r="O82" i="26"/>
  <c r="O145" i="26" s="1"/>
  <c r="N82" i="26"/>
  <c r="N145" i="26" s="1"/>
  <c r="L82" i="26"/>
  <c r="L145" i="26" s="1"/>
  <c r="K82" i="26"/>
  <c r="K145" i="26" s="1"/>
  <c r="I82" i="26"/>
  <c r="H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J70" i="26"/>
  <c r="P69" i="26"/>
  <c r="M69" i="26"/>
  <c r="J69" i="26"/>
  <c r="P68" i="26"/>
  <c r="M68" i="26"/>
  <c r="J68" i="26"/>
  <c r="P67" i="26"/>
  <c r="M67" i="26"/>
  <c r="J67" i="26"/>
  <c r="P66" i="26"/>
  <c r="M66" i="26"/>
  <c r="J66" i="26"/>
  <c r="P65" i="26"/>
  <c r="M65" i="26"/>
  <c r="J65" i="26"/>
  <c r="P64" i="26"/>
  <c r="M64" i="26"/>
  <c r="J64" i="26"/>
  <c r="P63" i="26"/>
  <c r="M63" i="26"/>
  <c r="J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P58" i="26"/>
  <c r="M58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9" i="26"/>
  <c r="M39" i="26"/>
  <c r="J39" i="26"/>
  <c r="P38" i="26"/>
  <c r="M38" i="26"/>
  <c r="J38" i="26"/>
  <c r="P37" i="26"/>
  <c r="P82" i="26" s="1"/>
  <c r="M37" i="26"/>
  <c r="M82" i="26" s="1"/>
  <c r="J37" i="26"/>
  <c r="J82" i="26" s="1"/>
  <c r="B35" i="26"/>
  <c r="C35" i="26" s="1"/>
  <c r="D35" i="26" s="1"/>
  <c r="E35" i="26" s="1"/>
  <c r="F35" i="26" s="1"/>
  <c r="G35" i="26" s="1"/>
  <c r="N34" i="26"/>
  <c r="K34" i="26"/>
  <c r="P25" i="26"/>
  <c r="H22" i="26"/>
  <c r="J97" i="26" l="1"/>
  <c r="P97" i="26"/>
  <c r="M101" i="26"/>
  <c r="M105" i="26"/>
  <c r="M109" i="26"/>
  <c r="M114" i="26"/>
  <c r="M145" i="26" s="1"/>
  <c r="P133" i="26"/>
  <c r="J141" i="26"/>
  <c r="P141" i="26"/>
  <c r="J97" i="27"/>
  <c r="P97" i="27"/>
  <c r="M114" i="27"/>
  <c r="O145" i="27"/>
  <c r="K145" i="27"/>
  <c r="M133" i="27"/>
  <c r="M141" i="27"/>
  <c r="H145" i="27"/>
  <c r="I145" i="27"/>
  <c r="J82" i="27"/>
  <c r="M145" i="27"/>
  <c r="J145" i="27"/>
  <c r="P145" i="27"/>
  <c r="P143" i="27"/>
  <c r="P144" i="27" s="1"/>
  <c r="J133" i="26"/>
  <c r="J145" i="26" s="1"/>
  <c r="I145" i="26"/>
  <c r="H145" i="26"/>
  <c r="P145" i="26"/>
  <c r="O144" i="26"/>
  <c r="P143" i="26"/>
  <c r="P144" i="26" s="1"/>
  <c r="M144" i="26"/>
  <c r="A158" i="25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L123" i="24"/>
  <c r="K123" i="24"/>
  <c r="I123" i="24"/>
  <c r="H123" i="24"/>
  <c r="P122" i="24"/>
  <c r="P123" i="24" s="1"/>
  <c r="M122" i="24"/>
  <c r="M123" i="24" s="1"/>
  <c r="J122" i="24"/>
  <c r="J123" i="24" s="1"/>
  <c r="O120" i="24"/>
  <c r="N120" i="24"/>
  <c r="L120" i="24"/>
  <c r="K120" i="24"/>
  <c r="I120" i="24"/>
  <c r="H120" i="24"/>
  <c r="P119" i="24"/>
  <c r="P120" i="24" s="1"/>
  <c r="M119" i="24"/>
  <c r="M120" i="24" s="1"/>
  <c r="J119" i="24"/>
  <c r="J120" i="24" s="1"/>
  <c r="O117" i="24"/>
  <c r="N117" i="24"/>
  <c r="L117" i="24"/>
  <c r="K117" i="24"/>
  <c r="I117" i="24"/>
  <c r="H117" i="24"/>
  <c r="P116" i="24"/>
  <c r="P117" i="24" s="1"/>
  <c r="M116" i="24"/>
  <c r="M117" i="24" s="1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M114" i="24" l="1"/>
  <c r="O143" i="24"/>
  <c r="O144" i="24" s="1"/>
  <c r="M145" i="24"/>
  <c r="J145" i="25"/>
  <c r="P143" i="25"/>
  <c r="P144" i="25" s="1"/>
  <c r="J82" i="24"/>
  <c r="J145" i="24" s="1"/>
  <c r="P82" i="24"/>
  <c r="P145" i="24" s="1"/>
  <c r="P143" i="24"/>
  <c r="P144" i="24" s="1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L123" i="23"/>
  <c r="K123" i="23"/>
  <c r="I123" i="23"/>
  <c r="H123" i="23"/>
  <c r="P122" i="23"/>
  <c r="P123" i="23" s="1"/>
  <c r="M122" i="23"/>
  <c r="M123" i="23" s="1"/>
  <c r="J122" i="23"/>
  <c r="J123" i="23" s="1"/>
  <c r="O120" i="23"/>
  <c r="N120" i="23"/>
  <c r="L120" i="23"/>
  <c r="K120" i="23"/>
  <c r="I120" i="23"/>
  <c r="H120" i="23"/>
  <c r="P119" i="23"/>
  <c r="P120" i="23" s="1"/>
  <c r="M119" i="23"/>
  <c r="M120" i="23" s="1"/>
  <c r="J119" i="23"/>
  <c r="J120" i="23" s="1"/>
  <c r="O117" i="23"/>
  <c r="N117" i="23"/>
  <c r="L117" i="23"/>
  <c r="K117" i="23"/>
  <c r="I117" i="23"/>
  <c r="H117" i="23"/>
  <c r="P116" i="23"/>
  <c r="P117" i="23" s="1"/>
  <c r="M116" i="23"/>
  <c r="M117" i="23" s="1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H97" i="23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O145" i="23" s="1"/>
  <c r="N82" i="23"/>
  <c r="N145" i="23" s="1"/>
  <c r="L82" i="23"/>
  <c r="L145" i="23" s="1"/>
  <c r="K82" i="23"/>
  <c r="K145" i="23" s="1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B35" i="23"/>
  <c r="C35" i="23" s="1"/>
  <c r="D35" i="23" s="1"/>
  <c r="E35" i="23" s="1"/>
  <c r="F35" i="23" s="1"/>
  <c r="G35" i="23" s="1"/>
  <c r="N34" i="23"/>
  <c r="K34" i="23"/>
  <c r="P25" i="23"/>
  <c r="H22" i="23"/>
  <c r="H145" i="23" l="1"/>
  <c r="M114" i="23"/>
  <c r="M145" i="23"/>
  <c r="I145" i="23"/>
  <c r="J97" i="23"/>
  <c r="J145" i="23" s="1"/>
  <c r="P97" i="23"/>
  <c r="P145" i="23" s="1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J127" i="22"/>
  <c r="J133" i="22" s="1"/>
  <c r="P125" i="22"/>
  <c r="O125" i="22"/>
  <c r="N125" i="22"/>
  <c r="M125" i="22"/>
  <c r="L125" i="22"/>
  <c r="K125" i="22"/>
  <c r="I125" i="22"/>
  <c r="H125" i="22"/>
  <c r="J124" i="22"/>
  <c r="J125" i="22" s="1"/>
  <c r="O123" i="22"/>
  <c r="N123" i="22"/>
  <c r="L123" i="22"/>
  <c r="K123" i="22"/>
  <c r="J123" i="22"/>
  <c r="I123" i="22"/>
  <c r="H123" i="22"/>
  <c r="P122" i="22"/>
  <c r="P123" i="22" s="1"/>
  <c r="M122" i="22"/>
  <c r="M123" i="22" s="1"/>
  <c r="J122" i="22"/>
  <c r="O120" i="22"/>
  <c r="N120" i="22"/>
  <c r="L120" i="22"/>
  <c r="K120" i="22"/>
  <c r="I120" i="22"/>
  <c r="H120" i="22"/>
  <c r="P119" i="22"/>
  <c r="P120" i="22" s="1"/>
  <c r="M119" i="22"/>
  <c r="M120" i="22" s="1"/>
  <c r="J119" i="22"/>
  <c r="J120" i="22" s="1"/>
  <c r="O117" i="22"/>
  <c r="N117" i="22"/>
  <c r="L117" i="22"/>
  <c r="K117" i="22"/>
  <c r="J117" i="22"/>
  <c r="I117" i="22"/>
  <c r="H117" i="22"/>
  <c r="P116" i="22"/>
  <c r="P117" i="22" s="1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M112" i="22"/>
  <c r="J112" i="22"/>
  <c r="P111" i="22"/>
  <c r="M111" i="22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M37" i="22"/>
  <c r="M82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P97" i="22" l="1"/>
  <c r="P137" i="22" s="1"/>
  <c r="M101" i="22"/>
  <c r="M105" i="22"/>
  <c r="M109" i="22"/>
  <c r="M114" i="22"/>
  <c r="M137" i="22" s="1"/>
  <c r="J114" i="22"/>
  <c r="P114" i="22"/>
  <c r="M133" i="22"/>
  <c r="I137" i="22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O123" i="21"/>
  <c r="N123" i="21"/>
  <c r="L123" i="21"/>
  <c r="K123" i="21"/>
  <c r="I123" i="21"/>
  <c r="H123" i="21"/>
  <c r="P122" i="21"/>
  <c r="P123" i="21" s="1"/>
  <c r="M122" i="21"/>
  <c r="M123" i="21" s="1"/>
  <c r="J122" i="21"/>
  <c r="J123" i="21" s="1"/>
  <c r="O120" i="21"/>
  <c r="N120" i="21"/>
  <c r="L120" i="21"/>
  <c r="K120" i="21"/>
  <c r="I120" i="21"/>
  <c r="H120" i="21"/>
  <c r="P119" i="21"/>
  <c r="P120" i="21" s="1"/>
  <c r="M119" i="21"/>
  <c r="M120" i="21" s="1"/>
  <c r="J119" i="21"/>
  <c r="J120" i="21" s="1"/>
  <c r="O117" i="21"/>
  <c r="N117" i="21"/>
  <c r="L117" i="21"/>
  <c r="K117" i="21"/>
  <c r="I117" i="21"/>
  <c r="H117" i="21"/>
  <c r="P116" i="21"/>
  <c r="P117" i="21" s="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M82" i="21" l="1"/>
  <c r="J114" i="21"/>
  <c r="P114" i="21"/>
  <c r="J97" i="2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M137" i="20" l="1"/>
  <c r="M114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L117" i="19"/>
  <c r="K117" i="19"/>
  <c r="I117" i="19"/>
  <c r="H117" i="19"/>
  <c r="P116" i="19"/>
  <c r="P117" i="19" s="1"/>
  <c r="M116" i="19"/>
  <c r="M117" i="19" s="1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J127" i="18"/>
  <c r="J133" i="18" s="1"/>
  <c r="P125" i="18"/>
  <c r="O125" i="18"/>
  <c r="N125" i="18"/>
  <c r="M125" i="18"/>
  <c r="L125" i="18"/>
  <c r="K125" i="18"/>
  <c r="I125" i="18"/>
  <c r="H125" i="18"/>
  <c r="J124" i="18"/>
  <c r="J125" i="18" s="1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O117" i="18"/>
  <c r="N117" i="18"/>
  <c r="L117" i="18"/>
  <c r="K117" i="18"/>
  <c r="I117" i="18"/>
  <c r="H117" i="18"/>
  <c r="P116" i="18"/>
  <c r="P117" i="18" s="1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114" i="18" l="1"/>
  <c r="P114" i="18"/>
  <c r="M133" i="18"/>
  <c r="P97" i="19"/>
  <c r="M101" i="19"/>
  <c r="M105" i="19"/>
  <c r="M109" i="19"/>
  <c r="P137" i="18"/>
  <c r="M114" i="19"/>
  <c r="M137" i="19" s="1"/>
  <c r="P133" i="19"/>
  <c r="J82" i="19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O123" i="17"/>
  <c r="N123" i="17"/>
  <c r="L123" i="17"/>
  <c r="K123" i="17"/>
  <c r="J123" i="17"/>
  <c r="I123" i="17"/>
  <c r="H123" i="17"/>
  <c r="P122" i="17"/>
  <c r="P123" i="17" s="1"/>
  <c r="M122" i="17"/>
  <c r="M123" i="17" s="1"/>
  <c r="J122" i="17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J117" i="17"/>
  <c r="I117" i="17"/>
  <c r="H117" i="17"/>
  <c r="P116" i="17"/>
  <c r="P117" i="17" s="1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J82" i="17" s="1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M105" i="17"/>
  <c r="M109" i="17"/>
  <c r="M114" i="17"/>
  <c r="J114" i="17"/>
  <c r="J137" i="17" s="1"/>
  <c r="P114" i="17"/>
  <c r="M133" i="17"/>
  <c r="P137" i="17"/>
  <c r="M82" i="17"/>
  <c r="M137" i="17" s="1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M137" i="16" l="1"/>
  <c r="M101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O120" i="15"/>
  <c r="N120" i="15"/>
  <c r="L120" i="15"/>
  <c r="K120" i="15"/>
  <c r="I120" i="15"/>
  <c r="H120" i="15"/>
  <c r="P119" i="15"/>
  <c r="P120" i="15" s="1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82" i="15" l="1"/>
  <c r="P105" i="15"/>
  <c r="P114" i="15"/>
  <c r="O135" i="15"/>
  <c r="O136" i="15" s="1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105" i="14" l="1"/>
  <c r="M109" i="14"/>
  <c r="J133" i="14"/>
  <c r="P133" i="14"/>
  <c r="O135" i="14"/>
  <c r="J137" i="15"/>
  <c r="N137" i="14"/>
  <c r="H137" i="14"/>
  <c r="J97" i="14"/>
  <c r="L137" i="14"/>
  <c r="M97" i="14"/>
  <c r="I137" i="14"/>
  <c r="O137" i="14"/>
  <c r="P97" i="14"/>
  <c r="P137" i="14" s="1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I125" i="13"/>
  <c r="H125" i="13"/>
  <c r="J124" i="13"/>
  <c r="J125" i="13" s="1"/>
  <c r="O123" i="13"/>
  <c r="N123" i="13"/>
  <c r="L123" i="13"/>
  <c r="K123" i="13"/>
  <c r="I123" i="13"/>
  <c r="H123" i="13"/>
  <c r="P122" i="13"/>
  <c r="P123" i="13" s="1"/>
  <c r="M122" i="13"/>
  <c r="M123" i="13" s="1"/>
  <c r="J122" i="13"/>
  <c r="J123" i="13" s="1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J82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3" l="1"/>
  <c r="P82" i="13"/>
  <c r="M82" i="13"/>
  <c r="M137" i="13" s="1"/>
  <c r="P114" i="13"/>
  <c r="P135" i="14"/>
  <c r="P136" i="14" s="1"/>
  <c r="O136" i="14"/>
  <c r="J137" i="14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M97" i="12"/>
  <c r="M101" i="12"/>
  <c r="M105" i="12"/>
  <c r="M109" i="12"/>
  <c r="M114" i="12"/>
  <c r="J114" i="12"/>
  <c r="P114" i="12"/>
  <c r="P137" i="12" s="1"/>
  <c r="M133" i="12"/>
  <c r="P137" i="13"/>
  <c r="M137" i="12"/>
  <c r="J82" i="12"/>
  <c r="H137" i="12"/>
  <c r="J97" i="12"/>
  <c r="J137" i="12" s="1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I125" i="11"/>
  <c r="H125" i="11"/>
  <c r="J124" i="11"/>
  <c r="J125" i="11" s="1"/>
  <c r="O123" i="11"/>
  <c r="N123" i="11"/>
  <c r="L123" i="11"/>
  <c r="K123" i="11"/>
  <c r="I123" i="11"/>
  <c r="H123" i="11"/>
  <c r="P122" i="11"/>
  <c r="P123" i="11" s="1"/>
  <c r="M122" i="11"/>
  <c r="M123" i="11" s="1"/>
  <c r="J122" i="11"/>
  <c r="J123" i="11" s="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101" i="11" l="1"/>
  <c r="J114" i="11"/>
  <c r="P114" i="11"/>
  <c r="M82" i="11"/>
  <c r="P109" i="11"/>
  <c r="O135" i="11"/>
  <c r="O136" i="11" s="1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J82" i="10" s="1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0" l="1"/>
  <c r="M82" i="10"/>
  <c r="M137" i="10" s="1"/>
  <c r="P114" i="10"/>
  <c r="P137" i="10" s="1"/>
  <c r="M133" i="10"/>
  <c r="J137" i="1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L123" i="9"/>
  <c r="K123" i="9"/>
  <c r="I123" i="9"/>
  <c r="H123" i="9"/>
  <c r="P122" i="9"/>
  <c r="P123" i="9" s="1"/>
  <c r="M122" i="9"/>
  <c r="M123" i="9" s="1"/>
  <c r="J122" i="9"/>
  <c r="J123" i="9" s="1"/>
  <c r="O120" i="9"/>
  <c r="N120" i="9"/>
  <c r="L120" i="9"/>
  <c r="K120" i="9"/>
  <c r="I120" i="9"/>
  <c r="H120" i="9"/>
  <c r="P119" i="9"/>
  <c r="P120" i="9" s="1"/>
  <c r="M119" i="9"/>
  <c r="M120" i="9" s="1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J85" i="9"/>
  <c r="P84" i="9"/>
  <c r="P97" i="9" s="1"/>
  <c r="M84" i="9"/>
  <c r="J84" i="9"/>
  <c r="J97" i="9" s="1"/>
  <c r="O82" i="9"/>
  <c r="O137" i="9" s="1"/>
  <c r="N82" i="9"/>
  <c r="N137" i="9" s="1"/>
  <c r="L82" i="9"/>
  <c r="L137" i="9" s="1"/>
  <c r="K82" i="9"/>
  <c r="K137" i="9" s="1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P82" i="9" l="1"/>
  <c r="P137" i="9" s="1"/>
  <c r="P114" i="9"/>
  <c r="M114" i="9"/>
  <c r="P133" i="9"/>
  <c r="M137" i="9"/>
  <c r="M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I116" i="8"/>
  <c r="H116" i="8"/>
  <c r="P115" i="8"/>
  <c r="P116" i="8" s="1"/>
  <c r="M115" i="8"/>
  <c r="M116" i="8" s="1"/>
  <c r="J115" i="8"/>
  <c r="J116" i="8" s="1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J82" i="8" l="1"/>
  <c r="P82" i="8"/>
  <c r="M101" i="8"/>
  <c r="M105" i="8"/>
  <c r="M110" i="8"/>
  <c r="J110" i="8"/>
  <c r="P110" i="8"/>
  <c r="M129" i="8"/>
  <c r="N133" i="8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K133" i="7"/>
  <c r="N133" i="7"/>
  <c r="I133" i="7"/>
  <c r="L133" i="7"/>
  <c r="O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01" i="6"/>
  <c r="M105" i="6"/>
  <c r="M129" i="6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I116" i="5"/>
  <c r="H116" i="5"/>
  <c r="P115" i="5"/>
  <c r="P116" i="5" s="1"/>
  <c r="M115" i="5"/>
  <c r="M116" i="5" s="1"/>
  <c r="J115" i="5"/>
  <c r="J116" i="5" s="1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41" i="6" l="1"/>
  <c r="J141" i="6"/>
  <c r="P141" i="6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J145" i="5"/>
  <c r="M146" i="4"/>
  <c r="J146" i="3"/>
  <c r="M146" i="3"/>
</calcChain>
</file>

<file path=xl/sharedStrings.xml><?xml version="1.0" encoding="utf-8"?>
<sst xmlns="http://schemas.openxmlformats.org/spreadsheetml/2006/main" count="30635" uniqueCount="406">
  <si>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</si>
  <si>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</si>
  <si>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</si>
  <si>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</si>
  <si>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</si>
  <si>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</si>
  <si>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</si>
  <si>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</si>
  <si>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</si>
  <si>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</si>
  <si>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</si>
  <si>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</si>
  <si>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</si>
  <si>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</si>
  <si>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</si>
  <si>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</si>
  <si>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</si>
  <si>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</si>
  <si>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</si>
  <si>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</si>
  <si>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</si>
  <si>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</si>
  <si>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</si>
  <si>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</si>
  <si>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</si>
  <si>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</si>
  <si>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</si>
  <si>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</si>
  <si>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</si>
  <si>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</si>
  <si>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</si>
  <si>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</si>
  <si>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</si>
  <si>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</si>
  <si>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</si>
  <si>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</si>
  <si>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</si>
  <si>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</si>
  <si>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</si>
  <si>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</si>
  <si>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</si>
  <si>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</si>
  <si>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</si>
  <si>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</si>
  <si>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</si>
  <si>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</si>
  <si>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</si>
  <si>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</si>
  <si>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</si>
  <si>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</si>
  <si>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</si>
  <si>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</si>
  <si>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</si>
  <si>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</si>
  <si>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</si>
  <si>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</si>
  <si>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</si>
  <si>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</si>
  <si>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</si>
  <si>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</si>
  <si>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</si>
  <si>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</si>
  <si>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</si>
  <si>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</si>
  <si>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</si>
  <si>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</si>
  <si>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</si>
  <si>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</si>
  <si>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</si>
  <si>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</si>
  <si>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</si>
  <si>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</si>
  <si>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</si>
  <si>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</si>
  <si>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</si>
  <si>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</si>
  <si>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</si>
  <si>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</si>
  <si>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</si>
  <si>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</si>
  <si>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</si>
  <si>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</si>
  <si>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</si>
  <si>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</si>
  <si>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</si>
  <si>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</si>
  <si>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</si>
  <si>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</si>
  <si>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</si>
  <si>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</si>
  <si>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</si>
  <si>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</si>
  <si>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</si>
  <si>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</si>
  <si>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</si>
  <si>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</si>
  <si>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</si>
  <si>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</si>
  <si>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</si>
  <si>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</si>
  <si>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</si>
  <si>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</si>
  <si>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</si>
  <si>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</si>
  <si>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</si>
  <si>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</si>
  <si>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</si>
  <si>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</si>
  <si>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</si>
  <si>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</si>
  <si>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</si>
  <si>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</si>
  <si>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</si>
  <si>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</si>
  <si>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</si>
  <si>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</si>
  <si>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</si>
  <si>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</si>
  <si>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</si>
  <si>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</si>
  <si>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</si>
  <si>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</si>
  <si>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</si>
  <si>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</si>
  <si>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</si>
  <si>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</si>
  <si>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</si>
  <si>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</si>
  <si>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</si>
  <si>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</si>
  <si>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</si>
  <si>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</si>
  <si>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</si>
  <si>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</si>
  <si>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</si>
  <si>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</si>
  <si>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</si>
  <si>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</si>
  <si>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</si>
  <si>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</si>
  <si>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</si>
  <si>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</si>
  <si>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</si>
  <si>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</si>
  <si>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</si>
  <si>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</si>
  <si>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</si>
  <si>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</si>
  <si>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</si>
  <si>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</si>
  <si>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</si>
  <si>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</si>
  <si>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</si>
  <si>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</si>
  <si>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</si>
  <si>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</si>
  <si>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</si>
  <si>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</si>
  <si>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</si>
  <si>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</si>
  <si>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</si>
  <si>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</si>
  <si>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</si>
  <si>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</si>
  <si>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</si>
  <si>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</si>
  <si>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</si>
  <si>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</si>
  <si>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</si>
  <si>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</si>
  <si>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</si>
  <si>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</si>
  <si>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</si>
  <si>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</si>
  <si>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</si>
  <si>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</si>
  <si>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</si>
  <si>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</si>
  <si>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</si>
  <si>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</si>
  <si>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</si>
  <si>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</si>
  <si>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</si>
  <si>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</si>
  <si>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</si>
  <si>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</si>
  <si>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</si>
  <si>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</si>
  <si>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</si>
  <si>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</si>
  <si>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</si>
  <si>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</si>
  <si>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</si>
  <si>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</si>
  <si>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</si>
  <si>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</si>
  <si>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</si>
  <si>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</si>
  <si>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</si>
  <si>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</si>
  <si>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</si>
  <si>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</si>
  <si>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</si>
  <si>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</si>
  <si>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</si>
  <si>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</si>
  <si>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</si>
  <si>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</si>
  <si>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</si>
  <si>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</si>
  <si>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</si>
  <si>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</si>
  <si>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</si>
  <si>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</si>
  <si>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</si>
  <si>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</si>
  <si>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</si>
  <si>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</si>
  <si>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</si>
  <si>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</si>
  <si>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</si>
  <si>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</si>
  <si>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</si>
  <si>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</si>
  <si>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</si>
  <si>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</si>
  <si>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</si>
  <si>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</si>
  <si>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</si>
  <si>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</si>
  <si>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</si>
  <si>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</si>
  <si>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</si>
  <si>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</si>
  <si>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</si>
  <si>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</si>
  <si>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</si>
  <si>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</si>
  <si>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</si>
  <si>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</si>
  <si>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</si>
  <si>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</si>
  <si>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</si>
  <si>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</si>
  <si>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</si>
  <si>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</si>
  <si>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</si>
  <si>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</si>
  <si>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</si>
  <si>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</si>
  <si>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</si>
  <si>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</si>
  <si>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</si>
  <si>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</si>
  <si>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</si>
  <si>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</si>
  <si>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</si>
  <si>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</si>
  <si>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</si>
  <si>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</si>
  <si>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</si>
  <si>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</si>
  <si>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</si>
  <si>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</si>
  <si>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</si>
  <si>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</si>
  <si>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</si>
  <si>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</si>
  <si>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</si>
  <si>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</si>
  <si>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</si>
  <si>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</si>
  <si>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</si>
  <si>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</si>
  <si>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</si>
  <si>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</si>
  <si>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</si>
  <si>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</si>
  <si>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</si>
  <si>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</si>
  <si>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</si>
  <si>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</si>
  <si>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</si>
  <si>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</si>
  <si>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</si>
  <si>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</si>
  <si>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</si>
  <si>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</si>
  <si>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</si>
  <si>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</si>
  <si>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</si>
  <si>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</si>
  <si>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</si>
  <si>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</si>
  <si>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</si>
  <si>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</si>
  <si>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</si>
  <si>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</si>
  <si>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</si>
  <si>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</si>
  <si>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</si>
  <si>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</si>
  <si>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</si>
  <si>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</si>
  <si>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</si>
  <si>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</si>
  <si>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</si>
  <si>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</si>
  <si>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</si>
  <si>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</si>
  <si>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</si>
  <si>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</si>
  <si>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</si>
  <si>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</si>
  <si>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</si>
  <si>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</si>
  <si>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</si>
  <si>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</si>
  <si>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</si>
  <si>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</si>
  <si>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</si>
  <si>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</si>
  <si>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</si>
  <si>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</si>
  <si>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</si>
  <si>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</si>
  <si>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</si>
  <si>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</si>
  <si>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</si>
  <si>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</si>
  <si>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</si>
  <si>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</si>
  <si>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</si>
  <si>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</si>
  <si>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</si>
  <si>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</si>
  <si>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</si>
  <si>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</si>
  <si>
    <t>на 10.07.2025 г</t>
  </si>
  <si>
    <t>№№ 015/00402/578 от</t>
  </si>
  <si>
    <t>"18" августа 2025 г.</t>
  </si>
  <si>
    <t>"28" августа 2025 г.</t>
  </si>
  <si>
    <t>№№ 015/00402/584,  015/00402/584 от</t>
  </si>
  <si>
    <t>на 18.08.2025 г</t>
  </si>
  <si>
    <t>"10" сентября 2025 г.</t>
  </si>
  <si>
    <t>№№ 015/00402/592 от</t>
  </si>
  <si>
    <t>на 28.08.2025 г</t>
  </si>
  <si>
    <t>"30" сентября 2025 г.</t>
  </si>
  <si>
    <t>на 10.09.2025 г</t>
  </si>
  <si>
    <t>№  015/00402/598 от</t>
  </si>
  <si>
    <t>"01" октября 2025 г.</t>
  </si>
  <si>
    <t>№  015/00402/599 от</t>
  </si>
  <si>
    <t>на 30.09.2025 г</t>
  </si>
  <si>
    <t>"02" октября 2025 г.</t>
  </si>
  <si>
    <t>на 01.10.2025 г</t>
  </si>
  <si>
    <t>№  015/00402/600 от</t>
  </si>
  <si>
    <t>"06" октября 2025 г.</t>
  </si>
  <si>
    <t>№  015/00402/603 от</t>
  </si>
  <si>
    <t>на 02.10.2025 г</t>
  </si>
  <si>
    <t>"31" октября 2025 г.</t>
  </si>
  <si>
    <t>№№  015/00402/615, 015/00402/616   от</t>
  </si>
  <si>
    <t>на 06.10.2025 г</t>
  </si>
  <si>
    <t>"01" ноября 2025 г.</t>
  </si>
  <si>
    <t>на 31.10.2025 г</t>
  </si>
  <si>
    <t>№№  015/00402/617, 015/00402/618   от</t>
  </si>
  <si>
    <t>"05" ноября 2025 г.</t>
  </si>
  <si>
    <t>на 01.11.2025 г</t>
  </si>
  <si>
    <t>№ 015/00402/620  от</t>
  </si>
  <si>
    <t>"17" ноября 2025 г.</t>
  </si>
  <si>
    <t>на 05.11.2025 г</t>
  </si>
  <si>
    <t>№№ 015/00402/627, 015/00402/628 от</t>
  </si>
  <si>
    <t>"19" ноября 2025 г.</t>
  </si>
  <si>
    <t>на 17.11.2025 г</t>
  </si>
  <si>
    <t>№№ 015/00402/629 от</t>
  </si>
  <si>
    <t>"20" ноября 2025 г.</t>
  </si>
  <si>
    <t>на 19.11.2025 г</t>
  </si>
  <si>
    <t>№№ 015/00402/630, 015/00402/631, 015/00402/632, 015/00402/633, 015/00402/634, 015/00402/635 от</t>
  </si>
  <si>
    <t>"24" ноября 2025 г.</t>
  </si>
  <si>
    <t>№ 015/00402/861 от</t>
  </si>
  <si>
    <t>на 20.11.2025 г</t>
  </si>
  <si>
    <t>"02" декабря 2025 г.</t>
  </si>
  <si>
    <t>на 24.11.2025 г</t>
  </si>
  <si>
    <t>№ 015/00402/866, № 015/00402/867 от</t>
  </si>
  <si>
    <t>"03" декабря 2025 г.</t>
  </si>
  <si>
    <t>№ 015/00402/870, № 015/00402/871 от</t>
  </si>
  <si>
    <t>на 02.12.2025 г</t>
  </si>
  <si>
    <t>"04" декабря 2025 г.</t>
  </si>
  <si>
    <t>на 03.12.2025 г</t>
  </si>
  <si>
    <t>№ 015/00402/872, № 015/00402/873, № 015/00402/874 от</t>
  </si>
  <si>
    <t>"11" декабря 2025 г.</t>
  </si>
  <si>
    <t>на 04.12.2025 г</t>
  </si>
  <si>
    <t>№ 015/00402/882 от</t>
  </si>
  <si>
    <t>"12" декабря 2025 г.</t>
  </si>
  <si>
    <t>на 11.12.2025 г</t>
  </si>
  <si>
    <t>№ 015/00402/885, № 015/00402/886 от</t>
  </si>
  <si>
    <t>на 12.12.2025 г</t>
  </si>
  <si>
    <t>"17" декабря 2025 г.</t>
  </si>
  <si>
    <t>№ 015/00402/875 от</t>
  </si>
  <si>
    <t>на 17.12.2025 г</t>
  </si>
  <si>
    <t>"18" декабря 2025 г.</t>
  </si>
  <si>
    <t>№ 015/00402/887, № 015/00402/888 от</t>
  </si>
  <si>
    <t>"19" декабря 2025 г.</t>
  </si>
  <si>
    <t>№ 015/00402/889, № 015/00402/890, № 015/00402/891, № 015/00402/892, № 015/00402/893 от</t>
  </si>
  <si>
    <t>"24" декабря 2025 г.</t>
  </si>
  <si>
    <t>на 19.12.2025 г</t>
  </si>
  <si>
    <t>№ 015/00402/898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</si>
</sst>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6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0" xfId="3" applyFont="1" applyBorder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6" fillId="0" borderId="0" xfId="3" applyAlignment="1">
      <alignment horizontal="center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right"/>
    </xf>
    <xf numFmtId="0" fontId="13" fillId="0" borderId="0" xfId="3" applyFont="1" applyAlignment="1">
      <alignment horizontal="center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wrapText="1"/>
    </xf>
    <xf numFmtId="0" fontId="15" fillId="0" borderId="3" xfId="3" applyFont="1" applyFill="1" applyBorder="1" applyAlignment="1">
      <alignment horizontal="right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05"/>
      <c r="B9" s="105"/>
      <c r="C9" s="105"/>
      <c r="D9" s="105"/>
      <c r="E9" s="105"/>
      <c r="F9" s="105"/>
      <c r="G9" s="105"/>
      <c r="H9" s="105"/>
      <c r="I9" s="3"/>
      <c r="J9" s="3"/>
    </row>
    <row r="10" spans="1:11" ht="13.8" x14ac:dyDescent="0.25">
      <c r="A10" s="4"/>
      <c r="B10" s="4"/>
      <c r="C10" s="4"/>
      <c r="D10" s="4"/>
      <c r="E10" s="4"/>
      <c r="F10" s="106" t="s">
        <v>6</v>
      </c>
      <c r="G10" s="106"/>
      <c r="H10" s="106"/>
      <c r="I10" s="106"/>
      <c r="J10" s="106"/>
    </row>
    <row r="11" spans="1:11" ht="14.4" customHeight="1" x14ac:dyDescent="0.25">
      <c r="A11" s="4"/>
      <c r="B11" s="4"/>
      <c r="C11" s="4"/>
      <c r="D11" s="4"/>
      <c r="E11" s="4"/>
      <c r="F11" s="107" t="s">
        <v>125</v>
      </c>
      <c r="G11" s="107"/>
      <c r="H11" s="107"/>
      <c r="I11" s="107"/>
      <c r="J11" s="107"/>
    </row>
    <row r="12" spans="1:11" ht="12" customHeight="1" x14ac:dyDescent="0.25">
      <c r="A12" s="4"/>
      <c r="B12" s="4"/>
      <c r="C12" s="4"/>
      <c r="D12" s="4"/>
      <c r="E12" s="4"/>
      <c r="F12" s="108" t="s">
        <v>7</v>
      </c>
      <c r="G12" s="108"/>
      <c r="H12" s="108"/>
      <c r="I12" s="108"/>
      <c r="J12" s="10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07" t="s">
        <v>8</v>
      </c>
      <c r="G14" s="107"/>
      <c r="H14" s="107"/>
      <c r="I14" s="107"/>
      <c r="J14" s="107"/>
    </row>
    <row r="15" spans="1:11" ht="12" customHeight="1" x14ac:dyDescent="0.25">
      <c r="A15" s="4"/>
      <c r="B15" s="4"/>
      <c r="C15" s="4"/>
      <c r="D15" s="4"/>
      <c r="E15" s="4"/>
      <c r="F15" s="104" t="s">
        <v>9</v>
      </c>
      <c r="G15" s="104"/>
      <c r="H15" s="104"/>
      <c r="I15" s="104"/>
      <c r="J15" s="104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6" t="s">
        <v>10</v>
      </c>
      <c r="G18" s="106"/>
      <c r="H18" s="106"/>
      <c r="I18" s="106"/>
      <c r="J18" s="106"/>
    </row>
    <row r="19" spans="1:10" ht="14.4" customHeight="1" x14ac:dyDescent="0.25">
      <c r="A19" s="4"/>
      <c r="B19" s="4"/>
      <c r="C19" s="4"/>
      <c r="D19" s="4"/>
      <c r="E19" s="4"/>
      <c r="F19" s="120" t="s">
        <v>126</v>
      </c>
      <c r="G19" s="120"/>
      <c r="H19" s="120"/>
      <c r="I19" s="120"/>
      <c r="J19" s="120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5" t="s">
        <v>127</v>
      </c>
      <c r="B21" s="115"/>
      <c r="C21" s="115"/>
      <c r="D21" s="115"/>
      <c r="E21" s="115"/>
      <c r="F21" s="115"/>
      <c r="G21" s="115"/>
      <c r="H21" s="115"/>
      <c r="I21" s="115"/>
      <c r="J21" s="115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6" t="s">
        <v>128</v>
      </c>
      <c r="C23" s="117"/>
      <c r="D23" s="117"/>
      <c r="E23" s="117"/>
      <c r="F23" s="117"/>
      <c r="G23" s="117"/>
      <c r="H23" s="6"/>
      <c r="I23" s="7"/>
      <c r="J23" s="3"/>
    </row>
    <row r="24" spans="1:10" ht="14.4" x14ac:dyDescent="0.3">
      <c r="B24" s="118" t="s">
        <v>82</v>
      </c>
      <c r="C24" s="118"/>
      <c r="D24" s="118"/>
      <c r="E24" s="118"/>
      <c r="F24" s="118"/>
      <c r="G24" s="118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9" t="s">
        <v>83</v>
      </c>
      <c r="C28" s="119"/>
      <c r="D28" s="119"/>
      <c r="E28" s="119"/>
      <c r="F28" s="119"/>
      <c r="G28" s="119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10" t="s">
        <v>33</v>
      </c>
      <c r="B36" s="111"/>
      <c r="C36" s="111"/>
      <c r="D36" s="111"/>
      <c r="E36" s="111"/>
      <c r="F36" s="111"/>
      <c r="G36" s="111"/>
      <c r="H36" s="111"/>
      <c r="I36" s="111"/>
      <c r="J36" s="112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3" t="s">
        <v>109</v>
      </c>
      <c r="B65" s="114"/>
      <c r="C65" s="114"/>
      <c r="D65" s="114"/>
      <c r="E65" s="114"/>
      <c r="F65" s="114"/>
      <c r="G65" s="114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21" t="s">
        <v>110</v>
      </c>
      <c r="B66" s="122"/>
      <c r="C66" s="122"/>
      <c r="D66" s="122"/>
      <c r="E66" s="122"/>
      <c r="F66" s="122"/>
      <c r="G66" s="122"/>
      <c r="H66" s="122"/>
      <c r="I66" s="122"/>
      <c r="J66" s="123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4" t="s">
        <v>118</v>
      </c>
      <c r="B68" s="125"/>
      <c r="C68" s="125"/>
      <c r="D68" s="125"/>
      <c r="E68" s="125"/>
      <c r="F68" s="125"/>
      <c r="G68" s="126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7" t="s">
        <v>120</v>
      </c>
      <c r="G74" s="127"/>
    </row>
    <row r="75" spans="1:48" x14ac:dyDescent="0.25">
      <c r="B75" s="106" t="s">
        <v>76</v>
      </c>
      <c r="C75" s="128"/>
      <c r="D75" s="128"/>
      <c r="E75" s="68"/>
      <c r="F75" s="128" t="s">
        <v>77</v>
      </c>
      <c r="G75" s="128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9" t="s">
        <v>122</v>
      </c>
      <c r="G77" s="109"/>
    </row>
    <row r="78" spans="1:48" x14ac:dyDescent="0.25">
      <c r="A78" s="1" t="s">
        <v>75</v>
      </c>
      <c r="B78" s="106" t="s">
        <v>76</v>
      </c>
      <c r="C78" s="128"/>
      <c r="D78" s="128"/>
      <c r="E78" s="68"/>
      <c r="F78" s="128" t="s">
        <v>77</v>
      </c>
      <c r="G78" s="128"/>
    </row>
    <row r="80" spans="1:48" ht="15.6" x14ac:dyDescent="0.3">
      <c r="A80" s="64" t="s">
        <v>123</v>
      </c>
      <c r="B80" s="70"/>
      <c r="C80" s="71"/>
      <c r="D80" s="71"/>
      <c r="E80" s="72"/>
      <c r="F80" s="109" t="s">
        <v>124</v>
      </c>
      <c r="G80" s="109"/>
    </row>
    <row r="81" spans="1:8" x14ac:dyDescent="0.25">
      <c r="A81" s="1" t="s">
        <v>78</v>
      </c>
      <c r="B81" s="106" t="s">
        <v>76</v>
      </c>
      <c r="C81" s="128"/>
      <c r="D81" s="128"/>
      <c r="E81" s="68"/>
      <c r="F81" s="128" t="s">
        <v>77</v>
      </c>
      <c r="G81" s="128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B78:D78"/>
    <mergeCell ref="F78:G78"/>
    <mergeCell ref="F80:G80"/>
    <mergeCell ref="B81:D81"/>
    <mergeCell ref="F81:G81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F15:J15"/>
    <mergeCell ref="A9:H9"/>
    <mergeCell ref="F10:J10"/>
    <mergeCell ref="F11:J11"/>
    <mergeCell ref="F12:J12"/>
    <mergeCell ref="F14:J14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277</v>
      </c>
      <c r="C22" s="134"/>
      <c r="D22" s="134"/>
      <c r="E22" s="134"/>
      <c r="F22" s="134"/>
      <c r="G22" s="134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280</v>
      </c>
      <c r="C22" s="134"/>
      <c r="D22" s="134"/>
      <c r="E22" s="134"/>
      <c r="F22" s="134"/>
      <c r="G22" s="134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283</v>
      </c>
      <c r="C22" s="134"/>
      <c r="D22" s="134"/>
      <c r="E22" s="134"/>
      <c r="F22" s="134"/>
      <c r="G22" s="134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284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285</v>
      </c>
      <c r="C22" s="134"/>
      <c r="D22" s="134"/>
      <c r="E22" s="134"/>
      <c r="F22" s="134"/>
      <c r="G22" s="134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290</v>
      </c>
      <c r="C22" s="134"/>
      <c r="D22" s="134"/>
      <c r="E22" s="134"/>
      <c r="F22" s="134"/>
      <c r="G22" s="134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293</v>
      </c>
      <c r="C22" s="134"/>
      <c r="D22" s="134"/>
      <c r="E22" s="134"/>
      <c r="F22" s="134"/>
      <c r="G22" s="134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295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296</v>
      </c>
      <c r="C22" s="134"/>
      <c r="D22" s="134"/>
      <c r="E22" s="134"/>
      <c r="F22" s="134"/>
      <c r="G22" s="134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302</v>
      </c>
      <c r="C22" s="134"/>
      <c r="D22" s="134"/>
      <c r="E22" s="134"/>
      <c r="F22" s="134"/>
      <c r="G22" s="134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304</v>
      </c>
      <c r="C22" s="134"/>
      <c r="D22" s="134"/>
      <c r="E22" s="134"/>
      <c r="F22" s="134"/>
      <c r="G22" s="134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308</v>
      </c>
      <c r="C22" s="134"/>
      <c r="D22" s="134"/>
      <c r="E22" s="134"/>
      <c r="F22" s="134"/>
      <c r="G22" s="134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229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232</v>
      </c>
      <c r="C22" s="134"/>
      <c r="D22" s="134"/>
      <c r="E22" s="134"/>
      <c r="F22" s="134"/>
      <c r="G22" s="134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29" t="s">
        <v>137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29" t="s">
        <v>166</v>
      </c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29" t="s">
        <v>188</v>
      </c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1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309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310</v>
      </c>
      <c r="C22" s="134"/>
      <c r="D22" s="134"/>
      <c r="E22" s="134"/>
      <c r="F22" s="134"/>
      <c r="G22" s="134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A144" sqref="A14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314</v>
      </c>
      <c r="C22" s="134"/>
      <c r="D22" s="134"/>
      <c r="E22" s="134"/>
      <c r="F22" s="134"/>
      <c r="G22" s="134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F152" sqref="F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317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319</v>
      </c>
      <c r="C22" s="134"/>
      <c r="D22" s="134"/>
      <c r="E22" s="134"/>
      <c r="F22" s="134"/>
      <c r="G22" s="134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A115:P115"/>
    <mergeCell ref="A118:P118"/>
    <mergeCell ref="A121:P121"/>
    <mergeCell ref="A134:P134"/>
    <mergeCell ref="A142:P142"/>
    <mergeCell ref="A126:P12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321</v>
      </c>
      <c r="C22" s="134"/>
      <c r="D22" s="134"/>
      <c r="E22" s="134"/>
      <c r="F22" s="134"/>
      <c r="G22" s="134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F155" sqref="F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326</v>
      </c>
      <c r="C22" s="134"/>
      <c r="D22" s="134"/>
      <c r="E22" s="134"/>
      <c r="F22" s="134"/>
      <c r="G22" s="134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328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329</v>
      </c>
      <c r="C22" s="134"/>
      <c r="D22" s="134"/>
      <c r="E22" s="134"/>
      <c r="F22" s="134"/>
      <c r="G22" s="134"/>
      <c r="H22" s="78" t="str">
        <f>L18</f>
        <v>"23"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"23"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"23"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M84" sqref="M8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332</v>
      </c>
      <c r="C22" s="134"/>
      <c r="D22" s="134"/>
      <c r="E22" s="134"/>
      <c r="F22" s="134"/>
      <c r="G22" s="134"/>
      <c r="H22" s="78" t="str">
        <f>L18</f>
        <v>"25" июня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"25"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1" zoomScale="60" zoomScaleNormal="60" workbookViewId="0">
      <selection activeCell="F156" sqref="F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335</v>
      </c>
      <c r="C22" s="134"/>
      <c r="D22" s="134"/>
      <c r="E22" s="134"/>
      <c r="F22" s="134"/>
      <c r="G22" s="134"/>
      <c r="H22" s="78" t="str">
        <f>L18</f>
        <v>"10" июля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июля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июля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37" zoomScale="60" zoomScaleNormal="60" workbookViewId="0">
      <selection activeCell="L155" sqref="L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339</v>
      </c>
      <c r="C22" s="134"/>
      <c r="D22" s="134"/>
      <c r="E22" s="134"/>
      <c r="F22" s="134"/>
      <c r="G22" s="134"/>
      <c r="H22" s="78" t="str">
        <f>L18</f>
        <v>"18"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338</v>
      </c>
      <c r="I34" s="89" t="s">
        <v>135</v>
      </c>
      <c r="J34" s="89" t="s">
        <v>136</v>
      </c>
      <c r="K34" s="89" t="str">
        <f>H34</f>
        <v>на 10.07.2025 г</v>
      </c>
      <c r="L34" s="89" t="s">
        <v>135</v>
      </c>
      <c r="M34" s="89" t="s">
        <v>136</v>
      </c>
      <c r="N34" s="89" t="str">
        <f>H34</f>
        <v>на 10.07.2025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>
        <v>577844</v>
      </c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577844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32001513.199999999</v>
      </c>
      <c r="I145" s="92">
        <f t="shared" si="26"/>
        <v>577844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августа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342</v>
      </c>
      <c r="C22" s="134"/>
      <c r="D22" s="134"/>
      <c r="E22" s="134"/>
      <c r="F22" s="134"/>
      <c r="G22" s="134"/>
      <c r="H22" s="78" t="str">
        <f>L18</f>
        <v>"28" августа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343</v>
      </c>
      <c r="I34" s="89" t="s">
        <v>135</v>
      </c>
      <c r="J34" s="89" t="s">
        <v>136</v>
      </c>
      <c r="K34" s="89" t="str">
        <f>H34</f>
        <v>на 18.08.2025 г</v>
      </c>
      <c r="L34" s="89" t="s">
        <v>135</v>
      </c>
      <c r="M34" s="89" t="s">
        <v>136</v>
      </c>
      <c r="N34" s="89" t="str">
        <f>H34</f>
        <v>на 18.08.2025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>
        <v>-3801</v>
      </c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>
        <v>3801</v>
      </c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0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0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"28" августа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235</v>
      </c>
      <c r="C22" s="134"/>
      <c r="D22" s="134"/>
      <c r="E22" s="134"/>
      <c r="F22" s="134"/>
      <c r="G22" s="134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29" t="s">
        <v>181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29" t="s">
        <v>185</v>
      </c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1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29" t="s">
        <v>192</v>
      </c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1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29" t="s">
        <v>197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29" t="s">
        <v>201</v>
      </c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1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29" t="s">
        <v>204</v>
      </c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1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29" t="s">
        <v>207</v>
      </c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1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29" t="s">
        <v>213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29" t="s">
        <v>220</v>
      </c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1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29" t="s">
        <v>224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A142:P142"/>
    <mergeCell ref="A115:P115"/>
    <mergeCell ref="A118:P118"/>
    <mergeCell ref="A121:P121"/>
    <mergeCell ref="A127:P127"/>
    <mergeCell ref="A135:P135"/>
    <mergeCell ref="A138:P13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A155" sqref="A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345</v>
      </c>
      <c r="C22" s="134"/>
      <c r="D22" s="134"/>
      <c r="E22" s="134"/>
      <c r="F22" s="134"/>
      <c r="G22" s="134"/>
      <c r="H22" s="78" t="str">
        <f>L18</f>
        <v>"10"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346</v>
      </c>
      <c r="I34" s="89" t="s">
        <v>135</v>
      </c>
      <c r="J34" s="89" t="s">
        <v>136</v>
      </c>
      <c r="K34" s="89" t="str">
        <f>H34</f>
        <v>на 28.08.2025 г</v>
      </c>
      <c r="L34" s="89" t="s">
        <v>135</v>
      </c>
      <c r="M34" s="89" t="s">
        <v>136</v>
      </c>
      <c r="N34" s="89" t="str">
        <f>H34</f>
        <v>на 28.08.2025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>
        <v>6083</v>
      </c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6083</v>
      </c>
      <c r="J82" s="92">
        <f t="shared" si="4"/>
        <v>5626275.7300000004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6083</v>
      </c>
      <c r="J145" s="92">
        <f t="shared" si="26"/>
        <v>32585440.199999999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сентября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I67" sqref="I6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347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349</v>
      </c>
      <c r="C22" s="134"/>
      <c r="D22" s="134"/>
      <c r="E22" s="134"/>
      <c r="F22" s="134"/>
      <c r="G22" s="134"/>
      <c r="H22" s="78" t="str">
        <f>L18</f>
        <v>"30" сентября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"30" сентября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348</v>
      </c>
      <c r="I34" s="89" t="s">
        <v>135</v>
      </c>
      <c r="J34" s="89" t="s">
        <v>136</v>
      </c>
      <c r="K34" s="89" t="str">
        <f>H34</f>
        <v>на 10.09.2025 г</v>
      </c>
      <c r="L34" s="89" t="s">
        <v>135</v>
      </c>
      <c r="M34" s="89" t="s">
        <v>136</v>
      </c>
      <c r="N34" s="89" t="str">
        <f>H34</f>
        <v>на 10.09.2025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/>
      <c r="J39" s="90">
        <f t="shared" si="1"/>
        <v>36083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8.2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>
        <v>21116</v>
      </c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8.2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5626275.7300000004</v>
      </c>
      <c r="I82" s="92">
        <f t="shared" si="4"/>
        <v>21116</v>
      </c>
      <c r="J82" s="92">
        <f t="shared" si="4"/>
        <v>5647391.7300000004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32585440.199999999</v>
      </c>
      <c r="I145" s="92">
        <f t="shared" si="26"/>
        <v>21116</v>
      </c>
      <c r="J145" s="92">
        <f t="shared" si="26"/>
        <v>32606556.199999999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"30" сентября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2" manualBreakCount="2">
    <brk id="64" max="16383" man="1"/>
    <brk id="121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J39" sqref="J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351</v>
      </c>
      <c r="C22" s="134"/>
      <c r="D22" s="134"/>
      <c r="E22" s="134"/>
      <c r="F22" s="134"/>
      <c r="G22" s="134"/>
      <c r="H22" s="78" t="str">
        <f>L18</f>
        <v>"01"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"01"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352</v>
      </c>
      <c r="I34" s="89" t="s">
        <v>135</v>
      </c>
      <c r="J34" s="89" t="s">
        <v>136</v>
      </c>
      <c r="K34" s="89" t="str">
        <f>H34</f>
        <v>на 30.09.2025 г</v>
      </c>
      <c r="L34" s="89" t="s">
        <v>135</v>
      </c>
      <c r="M34" s="89" t="s">
        <v>136</v>
      </c>
      <c r="N34" s="89" t="str">
        <f>H34</f>
        <v>на 30.09.2025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36083</v>
      </c>
      <c r="I39" s="90">
        <v>54120.36</v>
      </c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5647391.7300000004</v>
      </c>
      <c r="I82" s="92">
        <f t="shared" si="4"/>
        <v>54120.36</v>
      </c>
      <c r="J82" s="92">
        <f t="shared" si="4"/>
        <v>5701512.0900000008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32606556.199999999</v>
      </c>
      <c r="I145" s="92">
        <f t="shared" si="26"/>
        <v>54120.36</v>
      </c>
      <c r="J145" s="92">
        <f t="shared" si="26"/>
        <v>32660676.559999999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"01" октября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4" zoomScale="60" zoomScaleNormal="60" workbookViewId="0">
      <selection activeCell="J43" sqref="J4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355</v>
      </c>
      <c r="C22" s="134"/>
      <c r="D22" s="134"/>
      <c r="E22" s="134"/>
      <c r="F22" s="134"/>
      <c r="G22" s="134"/>
      <c r="H22" s="78" t="str">
        <f>L18</f>
        <v>"02"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354</v>
      </c>
      <c r="I34" s="89" t="s">
        <v>135</v>
      </c>
      <c r="J34" s="89" t="s">
        <v>136</v>
      </c>
      <c r="K34" s="89" t="str">
        <f>H34</f>
        <v>на 01.10.2025 г</v>
      </c>
      <c r="L34" s="89" t="s">
        <v>135</v>
      </c>
      <c r="M34" s="89" t="s">
        <v>136</v>
      </c>
      <c r="N34" s="89" t="str">
        <f>H34</f>
        <v>на 01.10.2025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>
        <v>10000</v>
      </c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5701512.0900000008</v>
      </c>
      <c r="I82" s="92">
        <f t="shared" si="4"/>
        <v>10000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32660676.559999999</v>
      </c>
      <c r="I145" s="92">
        <f t="shared" si="26"/>
        <v>10000</v>
      </c>
      <c r="J145" s="92">
        <f t="shared" si="26"/>
        <v>32670676.559999999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"02" октября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357</v>
      </c>
      <c r="C22" s="134"/>
      <c r="D22" s="134"/>
      <c r="E22" s="134"/>
      <c r="F22" s="134"/>
      <c r="G22" s="134"/>
      <c r="H22" s="78" t="str">
        <f>L18</f>
        <v>"06"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358</v>
      </c>
      <c r="I34" s="89" t="s">
        <v>135</v>
      </c>
      <c r="J34" s="89" t="s">
        <v>136</v>
      </c>
      <c r="K34" s="89" t="str">
        <f>H34</f>
        <v>на 02.10.2025 г</v>
      </c>
      <c r="L34" s="89" t="s">
        <v>135</v>
      </c>
      <c r="M34" s="89" t="s">
        <v>136</v>
      </c>
      <c r="N34" s="89" t="str">
        <f>H34</f>
        <v>на 02.10.2025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>
        <v>820174.98</v>
      </c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820174.98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32670676.559999999</v>
      </c>
      <c r="I145" s="92">
        <f t="shared" si="26"/>
        <v>820174.98</v>
      </c>
      <c r="J145" s="92">
        <f t="shared" si="26"/>
        <v>33490851.539999999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"06" октября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359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360</v>
      </c>
      <c r="C22" s="134"/>
      <c r="D22" s="134"/>
      <c r="E22" s="134"/>
      <c r="F22" s="134"/>
      <c r="G22" s="134"/>
      <c r="H22" s="78" t="str">
        <f>L18</f>
        <v>"31" октября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"31" октября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361</v>
      </c>
      <c r="I34" s="89" t="s">
        <v>135</v>
      </c>
      <c r="J34" s="89" t="s">
        <v>136</v>
      </c>
      <c r="K34" s="89" t="str">
        <f>H34</f>
        <v>на 06.10.2025 г</v>
      </c>
      <c r="L34" s="89" t="s">
        <v>135</v>
      </c>
      <c r="M34" s="89" t="s">
        <v>136</v>
      </c>
      <c r="N34" s="89" t="str">
        <f>H34</f>
        <v>на 06.10.2025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5711512.0900000008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>
        <v>-8826.6299999999992</v>
      </c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>
        <v>8826.6299999999992</v>
      </c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/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0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33490851.539999999</v>
      </c>
      <c r="I145" s="92">
        <f t="shared" si="26"/>
        <v>0</v>
      </c>
      <c r="J145" s="92">
        <f t="shared" si="26"/>
        <v>33490851.539999999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287</v>
      </c>
      <c r="B155" s="96"/>
      <c r="C155" s="96"/>
      <c r="D155" s="96"/>
      <c r="E155" s="96"/>
      <c r="F155" s="96" t="s">
        <v>288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"31" октября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62" sqref="J6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364</v>
      </c>
      <c r="C22" s="134"/>
      <c r="D22" s="134"/>
      <c r="E22" s="134"/>
      <c r="F22" s="134"/>
      <c r="G22" s="134"/>
      <c r="H22" s="78" t="str">
        <f>L18</f>
        <v>"01"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"01"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363</v>
      </c>
      <c r="I34" s="89" t="s">
        <v>135</v>
      </c>
      <c r="J34" s="89" t="s">
        <v>136</v>
      </c>
      <c r="K34" s="89" t="str">
        <f>H34</f>
        <v>на 31.10.2025 г</v>
      </c>
      <c r="L34" s="89" t="s">
        <v>135</v>
      </c>
      <c r="M34" s="89" t="s">
        <v>136</v>
      </c>
      <c r="N34" s="89" t="str">
        <f>H34</f>
        <v>на 31.10.2025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>
        <v>-28971.15</v>
      </c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>
        <v>-9900</v>
      </c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>
        <v>-9.0500000000000007</v>
      </c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>
        <v>38880.199999999997</v>
      </c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5711512.0900000008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/>
      <c r="J86" s="90">
        <f t="shared" si="5"/>
        <v>4880745.5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0</v>
      </c>
      <c r="J97" s="92">
        <f t="shared" si="8"/>
        <v>23291172.039999999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33490851.539999999</v>
      </c>
      <c r="I145" s="92">
        <f t="shared" si="26"/>
        <v>0</v>
      </c>
      <c r="J145" s="92">
        <f t="shared" si="26"/>
        <v>33490851.540000003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"01" ноября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I88" sqref="I8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367</v>
      </c>
      <c r="C22" s="134"/>
      <c r="D22" s="134"/>
      <c r="E22" s="134"/>
      <c r="F22" s="134"/>
      <c r="G22" s="134"/>
      <c r="H22" s="78" t="str">
        <f>L18</f>
        <v>"05"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366</v>
      </c>
      <c r="I34" s="89" t="s">
        <v>135</v>
      </c>
      <c r="J34" s="89" t="s">
        <v>136</v>
      </c>
      <c r="K34" s="89" t="str">
        <f>H34</f>
        <v>на 01.11.2025 г</v>
      </c>
      <c r="L34" s="89" t="s">
        <v>135</v>
      </c>
      <c r="M34" s="89" t="s">
        <v>136</v>
      </c>
      <c r="N34" s="89" t="str">
        <f>H34</f>
        <v>на 01.11.2025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129656.85</v>
      </c>
      <c r="I55" s="90"/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0</v>
      </c>
      <c r="I61" s="90"/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19990.95</v>
      </c>
      <c r="I62" s="90"/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48880.2</v>
      </c>
      <c r="I63" s="90"/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5711512.0900000017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4880745.5</v>
      </c>
      <c r="I86" s="90">
        <v>438616.92</v>
      </c>
      <c r="J86" s="90">
        <f t="shared" si="5"/>
        <v>5319362.42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23291172.039999999</v>
      </c>
      <c r="I97" s="92">
        <f t="shared" si="8"/>
        <v>438616.92</v>
      </c>
      <c r="J97" s="92">
        <f t="shared" si="8"/>
        <v>23729788.960000001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33490851.540000003</v>
      </c>
      <c r="I145" s="92">
        <f t="shared" si="26"/>
        <v>438616.92</v>
      </c>
      <c r="J145" s="92">
        <f t="shared" si="26"/>
        <v>33929468.460000001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"05" ноября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4" zoomScale="60" zoomScaleNormal="60" workbookViewId="0">
      <selection activeCell="L31" sqref="L3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368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370</v>
      </c>
      <c r="C22" s="134"/>
      <c r="D22" s="134"/>
      <c r="E22" s="134"/>
      <c r="F22" s="134"/>
      <c r="G22" s="134"/>
      <c r="H22" s="78" t="str">
        <f>L18</f>
        <v>"17"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369</v>
      </c>
      <c r="I34" s="89" t="s">
        <v>135</v>
      </c>
      <c r="J34" s="89" t="s">
        <v>136</v>
      </c>
      <c r="K34" s="89" t="str">
        <f>H34</f>
        <v>на 05.11.2025 г</v>
      </c>
      <c r="L34" s="89" t="s">
        <v>135</v>
      </c>
      <c r="M34" s="89" t="s">
        <v>136</v>
      </c>
      <c r="N34" s="89" t="str">
        <f>H34</f>
        <v>на 05.11.2025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>
        <v>-6914.97</v>
      </c>
      <c r="M46" s="90">
        <f t="shared" si="2"/>
        <v>32551.14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257736.1</v>
      </c>
      <c r="I49" s="90"/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31.2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129656.85</v>
      </c>
      <c r="I55" s="90"/>
      <c r="J55" s="90">
        <f t="shared" si="1"/>
        <v>129656.85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6.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idden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idden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28.8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21116</v>
      </c>
      <c r="I59" s="90"/>
      <c r="J59" s="90">
        <f t="shared" si="1"/>
        <v>21116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7.6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3801</v>
      </c>
      <c r="I60" s="90"/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0</v>
      </c>
      <c r="I61" s="90"/>
      <c r="J61" s="90">
        <f>H61+I61</f>
        <v>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19990.95</v>
      </c>
      <c r="I62" s="90"/>
      <c r="J62" s="90">
        <f t="shared" si="1"/>
        <v>19990.95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48880.2</v>
      </c>
      <c r="I63" s="90"/>
      <c r="J63" s="90">
        <f>H63+I63</f>
        <v>48880.2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>
        <v>-45340.99</v>
      </c>
      <c r="M66" s="90">
        <f t="shared" si="2"/>
        <v>1994773.44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>
        <v>51475</v>
      </c>
      <c r="M67" s="90">
        <f t="shared" si="2"/>
        <v>735965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>
        <v>-11210.06</v>
      </c>
      <c r="M68" s="90">
        <f t="shared" si="2"/>
        <v>53697.94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>
        <v>-6507.28</v>
      </c>
      <c r="M69" s="90">
        <f t="shared" si="2"/>
        <v>31202.720000000001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30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30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5711512.0900000017</v>
      </c>
      <c r="I82" s="92">
        <f t="shared" si="4"/>
        <v>0</v>
      </c>
      <c r="J82" s="92">
        <f t="shared" si="4"/>
        <v>5711512.0900000017</v>
      </c>
      <c r="K82" s="92">
        <f t="shared" si="4"/>
        <v>4480346.67</v>
      </c>
      <c r="L82" s="92">
        <f t="shared" si="4"/>
        <v>-18498.3</v>
      </c>
      <c r="M82" s="92">
        <f t="shared" si="4"/>
        <v>4461848.37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17605108.5</v>
      </c>
      <c r="I84" s="90"/>
      <c r="J84" s="90">
        <f t="shared" ref="J84:J96" si="5">H84+I84</f>
        <v>17605108.5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12762.359999999999</v>
      </c>
      <c r="I85" s="90"/>
      <c r="J85" s="90">
        <f t="shared" si="5"/>
        <v>12762.359999999999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5319362.42</v>
      </c>
      <c r="I86" s="90"/>
      <c r="J86" s="90">
        <f t="shared" si="5"/>
        <v>5319362.42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23729788.960000001</v>
      </c>
      <c r="I97" s="92">
        <f t="shared" si="8"/>
        <v>0</v>
      </c>
      <c r="J97" s="92">
        <f t="shared" si="8"/>
        <v>23729788.960000001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29" t="s">
        <v>207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29" t="s">
        <v>213</v>
      </c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1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33929468.460000001</v>
      </c>
      <c r="I145" s="92">
        <f t="shared" si="26"/>
        <v>0</v>
      </c>
      <c r="J145" s="92">
        <f t="shared" si="26"/>
        <v>33929468.460000001</v>
      </c>
      <c r="K145" s="92">
        <f t="shared" si="26"/>
        <v>4480346.67</v>
      </c>
      <c r="L145" s="92">
        <f t="shared" si="26"/>
        <v>-18498.3</v>
      </c>
      <c r="M145" s="92">
        <f t="shared" si="26"/>
        <v>4461848.37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"17" ноября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3" max="1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373</v>
      </c>
      <c r="C22" s="134"/>
      <c r="D22" s="134"/>
      <c r="E22" s="134"/>
      <c r="F22" s="134"/>
      <c r="G22" s="134"/>
      <c r="H22" s="78" t="str">
        <f>L18</f>
        <v>"19"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372</v>
      </c>
      <c r="I34" s="89" t="s">
        <v>135</v>
      </c>
      <c r="J34" s="89" t="s">
        <v>136</v>
      </c>
      <c r="K34" s="89" t="str">
        <f>H34</f>
        <v>на 17.11.2025 г</v>
      </c>
      <c r="L34" s="89" t="s">
        <v>135</v>
      </c>
      <c r="M34" s="89" t="s">
        <v>136</v>
      </c>
      <c r="N34" s="89" t="str">
        <f>H34</f>
        <v>на 17.11.2025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2" si="1">H37+I37</f>
        <v>451196.88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>
        <v>60000</v>
      </c>
      <c r="J46" s="90">
        <f t="shared" ref="J46" si="4">H46+I46</f>
        <v>60000</v>
      </c>
      <c r="K46" s="90">
        <v>0</v>
      </c>
      <c r="L46" s="90"/>
      <c r="M46" s="90">
        <f t="shared" ref="M46" si="5">K46+L46</f>
        <v>0</v>
      </c>
      <c r="N46" s="90">
        <v>0</v>
      </c>
      <c r="O46" s="90"/>
      <c r="P46" s="90">
        <f t="shared" ref="P46" si="6">N46+O46</f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257736.1</v>
      </c>
      <c r="I50" s="90"/>
      <c r="J50" s="90">
        <f t="shared" si="1"/>
        <v>257736.1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1444594</v>
      </c>
      <c r="I51" s="90"/>
      <c r="J51" s="90">
        <f t="shared" si="1"/>
        <v>1444594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73072.679999999993</v>
      </c>
      <c r="I54" s="90"/>
      <c r="J54" s="90">
        <f t="shared" si="1"/>
        <v>73072.679999999993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129656.85</v>
      </c>
      <c r="I56" s="90"/>
      <c r="J56" s="90">
        <f t="shared" si="1"/>
        <v>129656.85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79999.97</v>
      </c>
      <c r="I65" s="90"/>
      <c r="J65" s="90">
        <f t="shared" si="1"/>
        <v>79999.97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580000</v>
      </c>
      <c r="I68" s="90"/>
      <c r="J68" s="90">
        <f t="shared" si="1"/>
        <v>580000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7">SUM(H37:H82)</f>
        <v>5711512.0900000017</v>
      </c>
      <c r="I83" s="92">
        <f t="shared" si="7"/>
        <v>60000</v>
      </c>
      <c r="J83" s="92">
        <f t="shared" si="7"/>
        <v>5771512.0900000017</v>
      </c>
      <c r="K83" s="92">
        <f t="shared" si="7"/>
        <v>4461848.37</v>
      </c>
      <c r="L83" s="92">
        <f t="shared" si="7"/>
        <v>0</v>
      </c>
      <c r="M83" s="92">
        <f t="shared" si="7"/>
        <v>4461848.37</v>
      </c>
      <c r="N83" s="92">
        <f t="shared" si="7"/>
        <v>4875002.87</v>
      </c>
      <c r="O83" s="92">
        <f t="shared" si="7"/>
        <v>0</v>
      </c>
      <c r="P83" s="92">
        <f t="shared" si="7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8">H85+I85</f>
        <v>17605108.5</v>
      </c>
      <c r="K85" s="90">
        <v>0</v>
      </c>
      <c r="L85" s="90"/>
      <c r="M85" s="90">
        <f t="shared" ref="M85:M97" si="9">K85+L85</f>
        <v>0</v>
      </c>
      <c r="N85" s="90">
        <v>0</v>
      </c>
      <c r="O85" s="90"/>
      <c r="P85" s="90">
        <f t="shared" ref="P85:P97" si="10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8"/>
        <v>12762.359999999999</v>
      </c>
      <c r="K86" s="90">
        <v>0</v>
      </c>
      <c r="L86" s="90"/>
      <c r="M86" s="90">
        <f t="shared" si="9"/>
        <v>0</v>
      </c>
      <c r="N86" s="90">
        <v>0</v>
      </c>
      <c r="O86" s="90"/>
      <c r="P86" s="90">
        <f t="shared" si="10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8"/>
        <v>5319362.42</v>
      </c>
      <c r="K87" s="90">
        <v>0</v>
      </c>
      <c r="L87" s="90"/>
      <c r="M87" s="90">
        <f t="shared" si="9"/>
        <v>0</v>
      </c>
      <c r="N87" s="90">
        <v>0</v>
      </c>
      <c r="O87" s="90"/>
      <c r="P87" s="90">
        <f t="shared" si="10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8"/>
        <v>205200</v>
      </c>
      <c r="K89" s="90">
        <v>0</v>
      </c>
      <c r="L89" s="90"/>
      <c r="M89" s="90">
        <f t="shared" si="9"/>
        <v>0</v>
      </c>
      <c r="N89" s="90">
        <v>0</v>
      </c>
      <c r="O89" s="90"/>
      <c r="P89" s="90">
        <f t="shared" si="10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8"/>
        <v>518929.73</v>
      </c>
      <c r="K92" s="90">
        <v>0</v>
      </c>
      <c r="L92" s="90"/>
      <c r="M92" s="90">
        <f t="shared" si="9"/>
        <v>0</v>
      </c>
      <c r="N92" s="90">
        <v>0</v>
      </c>
      <c r="O92" s="90"/>
      <c r="P92" s="90">
        <f t="shared" si="10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8"/>
        <v>0</v>
      </c>
      <c r="K93" s="90">
        <v>0</v>
      </c>
      <c r="L93" s="90"/>
      <c r="M93" s="90">
        <f t="shared" si="9"/>
        <v>0</v>
      </c>
      <c r="N93" s="90">
        <v>0</v>
      </c>
      <c r="O93" s="90"/>
      <c r="P93" s="90">
        <f t="shared" si="10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8"/>
        <v>0</v>
      </c>
      <c r="K94" s="90"/>
      <c r="L94" s="90"/>
      <c r="M94" s="90">
        <f t="shared" si="9"/>
        <v>0</v>
      </c>
      <c r="N94" s="90"/>
      <c r="O94" s="90"/>
      <c r="P94" s="90">
        <f t="shared" si="10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8"/>
        <v>0</v>
      </c>
      <c r="K95" s="90">
        <v>0</v>
      </c>
      <c r="L95" s="90"/>
      <c r="M95" s="90">
        <f t="shared" si="9"/>
        <v>0</v>
      </c>
      <c r="N95" s="90">
        <v>0</v>
      </c>
      <c r="O95" s="90"/>
      <c r="P95" s="90">
        <f t="shared" si="10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8"/>
        <v>14525.95</v>
      </c>
      <c r="K96" s="90">
        <v>0</v>
      </c>
      <c r="L96" s="90"/>
      <c r="M96" s="90">
        <f t="shared" si="9"/>
        <v>0</v>
      </c>
      <c r="N96" s="90">
        <v>0</v>
      </c>
      <c r="O96" s="90"/>
      <c r="P96" s="90">
        <f t="shared" si="10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8"/>
        <v>12000</v>
      </c>
      <c r="K97" s="90">
        <v>0</v>
      </c>
      <c r="L97" s="90"/>
      <c r="M97" s="90">
        <f t="shared" si="9"/>
        <v>0</v>
      </c>
      <c r="N97" s="90">
        <v>0</v>
      </c>
      <c r="O97" s="90"/>
      <c r="P97" s="90">
        <f t="shared" si="10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11">SUM(H85:H97)</f>
        <v>23729788.960000001</v>
      </c>
      <c r="I98" s="92">
        <f t="shared" si="11"/>
        <v>0</v>
      </c>
      <c r="J98" s="92">
        <f t="shared" si="11"/>
        <v>23729788.960000001</v>
      </c>
      <c r="K98" s="92">
        <f t="shared" si="11"/>
        <v>0</v>
      </c>
      <c r="L98" s="92">
        <f t="shared" si="11"/>
        <v>0</v>
      </c>
      <c r="M98" s="92">
        <f t="shared" si="11"/>
        <v>0</v>
      </c>
      <c r="N98" s="92">
        <f t="shared" si="11"/>
        <v>0</v>
      </c>
      <c r="O98" s="92">
        <f t="shared" si="11"/>
        <v>0</v>
      </c>
      <c r="P98" s="92">
        <f t="shared" si="11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12">SUM(H100:H101)</f>
        <v>327463.41000000003</v>
      </c>
      <c r="I102" s="92">
        <f t="shared" si="12"/>
        <v>0</v>
      </c>
      <c r="J102" s="92">
        <f t="shared" si="12"/>
        <v>327463.41000000003</v>
      </c>
      <c r="K102" s="92">
        <f t="shared" si="12"/>
        <v>0</v>
      </c>
      <c r="L102" s="92">
        <f t="shared" si="12"/>
        <v>0</v>
      </c>
      <c r="M102" s="92">
        <f t="shared" si="12"/>
        <v>0</v>
      </c>
      <c r="N102" s="92">
        <f t="shared" si="12"/>
        <v>0</v>
      </c>
      <c r="O102" s="92">
        <f t="shared" si="12"/>
        <v>0</v>
      </c>
      <c r="P102" s="92">
        <f t="shared" si="12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3">SUM(H104:H105)</f>
        <v>128898</v>
      </c>
      <c r="I106" s="92">
        <f t="shared" si="13"/>
        <v>0</v>
      </c>
      <c r="J106" s="92">
        <f t="shared" si="13"/>
        <v>128898</v>
      </c>
      <c r="K106" s="92">
        <f t="shared" si="13"/>
        <v>0</v>
      </c>
      <c r="L106" s="92">
        <f t="shared" si="13"/>
        <v>0</v>
      </c>
      <c r="M106" s="92">
        <f t="shared" si="13"/>
        <v>0</v>
      </c>
      <c r="N106" s="92">
        <f t="shared" si="13"/>
        <v>0</v>
      </c>
      <c r="O106" s="92">
        <f t="shared" si="13"/>
        <v>0</v>
      </c>
      <c r="P106" s="92">
        <f t="shared" si="13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4">SUM(H108:H109)</f>
        <v>2835756</v>
      </c>
      <c r="I110" s="92">
        <f t="shared" si="14"/>
        <v>0</v>
      </c>
      <c r="J110" s="92">
        <f t="shared" si="14"/>
        <v>2835756</v>
      </c>
      <c r="K110" s="92">
        <f t="shared" si="14"/>
        <v>0</v>
      </c>
      <c r="L110" s="92">
        <f t="shared" si="14"/>
        <v>0</v>
      </c>
      <c r="M110" s="92">
        <f t="shared" si="14"/>
        <v>0</v>
      </c>
      <c r="N110" s="92">
        <f t="shared" si="14"/>
        <v>0</v>
      </c>
      <c r="O110" s="92">
        <f t="shared" si="14"/>
        <v>0</v>
      </c>
      <c r="P110" s="92">
        <f t="shared" si="14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5">SUM(H112:H114)</f>
        <v>103840</v>
      </c>
      <c r="I115" s="92">
        <f t="shared" si="15"/>
        <v>0</v>
      </c>
      <c r="J115" s="92">
        <f t="shared" si="15"/>
        <v>103840</v>
      </c>
      <c r="K115" s="92">
        <f t="shared" si="15"/>
        <v>0</v>
      </c>
      <c r="L115" s="92">
        <f t="shared" si="15"/>
        <v>0</v>
      </c>
      <c r="M115" s="92">
        <f t="shared" si="15"/>
        <v>0</v>
      </c>
      <c r="N115" s="92">
        <f t="shared" si="15"/>
        <v>0</v>
      </c>
      <c r="O115" s="92">
        <f t="shared" si="15"/>
        <v>0</v>
      </c>
      <c r="P115" s="92">
        <f t="shared" si="15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6">SUM(H117)</f>
        <v>0</v>
      </c>
      <c r="I118" s="94">
        <f t="shared" si="16"/>
        <v>0</v>
      </c>
      <c r="J118" s="94">
        <f t="shared" si="16"/>
        <v>0</v>
      </c>
      <c r="K118" s="94">
        <f t="shared" si="16"/>
        <v>0</v>
      </c>
      <c r="L118" s="94">
        <f t="shared" si="16"/>
        <v>0</v>
      </c>
      <c r="M118" s="94">
        <f t="shared" si="16"/>
        <v>0</v>
      </c>
      <c r="N118" s="94">
        <f t="shared" si="16"/>
        <v>0</v>
      </c>
      <c r="O118" s="94">
        <f t="shared" si="16"/>
        <v>0</v>
      </c>
      <c r="P118" s="94">
        <f t="shared" si="16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800000</v>
      </c>
      <c r="I120" s="90"/>
      <c r="J120" s="90">
        <f>H120+I120</f>
        <v>800000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7">SUM(H120:H120)</f>
        <v>800000</v>
      </c>
      <c r="I121" s="92">
        <f t="shared" si="17"/>
        <v>0</v>
      </c>
      <c r="J121" s="92">
        <f t="shared" si="17"/>
        <v>800000</v>
      </c>
      <c r="K121" s="92">
        <f t="shared" si="17"/>
        <v>0</v>
      </c>
      <c r="L121" s="92">
        <f t="shared" si="17"/>
        <v>0</v>
      </c>
      <c r="M121" s="92">
        <f t="shared" si="17"/>
        <v>0</v>
      </c>
      <c r="N121" s="92">
        <f t="shared" si="17"/>
        <v>0</v>
      </c>
      <c r="O121" s="92">
        <f t="shared" si="17"/>
        <v>0</v>
      </c>
      <c r="P121" s="92">
        <f t="shared" si="17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8">SUM(L123:L123)</f>
        <v>0</v>
      </c>
      <c r="M124" s="92">
        <f t="shared" si="18"/>
        <v>0</v>
      </c>
      <c r="N124" s="92">
        <f t="shared" si="18"/>
        <v>0</v>
      </c>
      <c r="O124" s="92">
        <f t="shared" si="18"/>
        <v>0</v>
      </c>
      <c r="P124" s="92">
        <f t="shared" si="18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9">SUM(H125:H125)</f>
        <v>87663</v>
      </c>
      <c r="I126" s="92">
        <f t="shared" si="19"/>
        <v>0</v>
      </c>
      <c r="J126" s="92">
        <f t="shared" si="19"/>
        <v>87663</v>
      </c>
      <c r="K126" s="92">
        <f t="shared" si="19"/>
        <v>0</v>
      </c>
      <c r="L126" s="92">
        <f t="shared" si="19"/>
        <v>0</v>
      </c>
      <c r="M126" s="92">
        <f t="shared" si="19"/>
        <v>0</v>
      </c>
      <c r="N126" s="92">
        <f t="shared" si="19"/>
        <v>0</v>
      </c>
      <c r="O126" s="92">
        <f t="shared" si="19"/>
        <v>0</v>
      </c>
      <c r="P126" s="92">
        <f t="shared" si="19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20">H128+I128</f>
        <v>0</v>
      </c>
      <c r="K128" s="101">
        <v>0</v>
      </c>
      <c r="L128" s="101"/>
      <c r="M128" s="101">
        <f t="shared" ref="M128:M133" si="21">K128+L128</f>
        <v>0</v>
      </c>
      <c r="N128" s="101">
        <v>0</v>
      </c>
      <c r="O128" s="101"/>
      <c r="P128" s="101">
        <f t="shared" ref="P128:P133" si="22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20"/>
        <v>0</v>
      </c>
      <c r="K129" s="101">
        <v>0</v>
      </c>
      <c r="L129" s="101"/>
      <c r="M129" s="101">
        <f t="shared" si="21"/>
        <v>0</v>
      </c>
      <c r="N129" s="101">
        <v>0</v>
      </c>
      <c r="O129" s="101"/>
      <c r="P129" s="101">
        <f t="shared" si="22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20"/>
        <v>0</v>
      </c>
      <c r="K130" s="101">
        <v>0</v>
      </c>
      <c r="L130" s="101"/>
      <c r="M130" s="101">
        <f t="shared" si="21"/>
        <v>0</v>
      </c>
      <c r="N130" s="101">
        <v>0</v>
      </c>
      <c r="O130" s="101"/>
      <c r="P130" s="101">
        <f t="shared" si="22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20"/>
        <v>0</v>
      </c>
      <c r="K131" s="101">
        <v>0</v>
      </c>
      <c r="L131" s="101"/>
      <c r="M131" s="101">
        <f t="shared" si="21"/>
        <v>0</v>
      </c>
      <c r="N131" s="101">
        <v>0</v>
      </c>
      <c r="O131" s="101"/>
      <c r="P131" s="101">
        <f t="shared" si="22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20"/>
        <v>0</v>
      </c>
      <c r="K132" s="101">
        <v>0</v>
      </c>
      <c r="L132" s="101"/>
      <c r="M132" s="101">
        <f t="shared" si="21"/>
        <v>0</v>
      </c>
      <c r="N132" s="101">
        <v>0</v>
      </c>
      <c r="O132" s="101"/>
      <c r="P132" s="101">
        <f t="shared" si="22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20"/>
        <v>0</v>
      </c>
      <c r="K133" s="101">
        <v>0</v>
      </c>
      <c r="L133" s="101"/>
      <c r="M133" s="101">
        <f t="shared" si="21"/>
        <v>0</v>
      </c>
      <c r="N133" s="101">
        <v>0</v>
      </c>
      <c r="O133" s="101"/>
      <c r="P133" s="101">
        <f t="shared" si="22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3">SUM(H128:H133)</f>
        <v>0</v>
      </c>
      <c r="I134" s="92">
        <f t="shared" si="23"/>
        <v>0</v>
      </c>
      <c r="J134" s="92">
        <f t="shared" si="23"/>
        <v>0</v>
      </c>
      <c r="K134" s="92">
        <f t="shared" si="23"/>
        <v>0</v>
      </c>
      <c r="L134" s="92">
        <f t="shared" si="23"/>
        <v>0</v>
      </c>
      <c r="M134" s="92">
        <f t="shared" si="23"/>
        <v>0</v>
      </c>
      <c r="N134" s="92">
        <f t="shared" si="23"/>
        <v>0</v>
      </c>
      <c r="O134" s="92">
        <f t="shared" si="23"/>
        <v>0</v>
      </c>
      <c r="P134" s="92">
        <f t="shared" si="23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4">H136+I136</f>
        <v>0</v>
      </c>
      <c r="K136" s="90">
        <v>0</v>
      </c>
      <c r="L136" s="90"/>
      <c r="M136" s="90">
        <f t="shared" ref="M136:M141" si="25">K136+L136</f>
        <v>0</v>
      </c>
      <c r="N136" s="90">
        <v>0</v>
      </c>
      <c r="O136" s="90"/>
      <c r="P136" s="90">
        <f t="shared" ref="P136:P141" si="26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4"/>
        <v>0</v>
      </c>
      <c r="K137" s="90">
        <v>0</v>
      </c>
      <c r="L137" s="90"/>
      <c r="M137" s="90">
        <f t="shared" si="25"/>
        <v>0</v>
      </c>
      <c r="N137" s="90">
        <v>0</v>
      </c>
      <c r="O137" s="90"/>
      <c r="P137" s="90">
        <f t="shared" si="26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4"/>
        <v>0</v>
      </c>
      <c r="K138" s="90">
        <v>0</v>
      </c>
      <c r="L138" s="90"/>
      <c r="M138" s="90">
        <f t="shared" si="25"/>
        <v>0</v>
      </c>
      <c r="N138" s="90">
        <v>0</v>
      </c>
      <c r="O138" s="90"/>
      <c r="P138" s="90">
        <f t="shared" si="26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4"/>
        <v>0</v>
      </c>
      <c r="K139" s="90">
        <v>0</v>
      </c>
      <c r="L139" s="90"/>
      <c r="M139" s="90">
        <f t="shared" si="25"/>
        <v>0</v>
      </c>
      <c r="N139" s="90">
        <v>0</v>
      </c>
      <c r="O139" s="90"/>
      <c r="P139" s="90">
        <f t="shared" si="26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4"/>
        <v>0</v>
      </c>
      <c r="K140" s="90">
        <v>0</v>
      </c>
      <c r="L140" s="90"/>
      <c r="M140" s="90">
        <f t="shared" si="25"/>
        <v>0</v>
      </c>
      <c r="N140" s="90">
        <v>0</v>
      </c>
      <c r="O140" s="90"/>
      <c r="P140" s="90">
        <f t="shared" si="26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4"/>
        <v>0</v>
      </c>
      <c r="K141" s="90">
        <v>0</v>
      </c>
      <c r="L141" s="90"/>
      <c r="M141" s="90">
        <f t="shared" si="25"/>
        <v>0</v>
      </c>
      <c r="N141" s="90">
        <v>0</v>
      </c>
      <c r="O141" s="90"/>
      <c r="P141" s="90">
        <f t="shared" si="26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7">SUM(H136:H141)</f>
        <v>0</v>
      </c>
      <c r="I142" s="94">
        <f t="shared" si="27"/>
        <v>0</v>
      </c>
      <c r="J142" s="94">
        <f t="shared" si="27"/>
        <v>0</v>
      </c>
      <c r="K142" s="94">
        <f t="shared" si="27"/>
        <v>0</v>
      </c>
      <c r="L142" s="94">
        <f t="shared" si="27"/>
        <v>0</v>
      </c>
      <c r="M142" s="94">
        <f t="shared" si="27"/>
        <v>0</v>
      </c>
      <c r="N142" s="94">
        <f t="shared" si="27"/>
        <v>0</v>
      </c>
      <c r="O142" s="94">
        <f t="shared" si="27"/>
        <v>0</v>
      </c>
      <c r="P142" s="94">
        <f t="shared" si="27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8">SUM(H144)</f>
        <v>0</v>
      </c>
      <c r="I145" s="94">
        <f t="shared" si="28"/>
        <v>0</v>
      </c>
      <c r="J145" s="94">
        <f t="shared" si="28"/>
        <v>0</v>
      </c>
      <c r="K145" s="94">
        <f t="shared" si="28"/>
        <v>0</v>
      </c>
      <c r="L145" s="94">
        <f t="shared" si="28"/>
        <v>0</v>
      </c>
      <c r="M145" s="94">
        <f t="shared" si="28"/>
        <v>0</v>
      </c>
      <c r="N145" s="94">
        <f t="shared" si="28"/>
        <v>0</v>
      </c>
      <c r="O145" s="94">
        <f t="shared" si="28"/>
        <v>0</v>
      </c>
      <c r="P145" s="94">
        <f t="shared" si="28"/>
        <v>0</v>
      </c>
    </row>
    <row r="146" spans="1:16" ht="24.6" customHeight="1" x14ac:dyDescent="0.3">
      <c r="G146" s="95" t="s">
        <v>119</v>
      </c>
      <c r="H146" s="92">
        <f t="shared" ref="H146:P146" si="29">H83+H98+H115+H118+H121+H124+H126+H110+H102+H106+H134</f>
        <v>33929468.460000001</v>
      </c>
      <c r="I146" s="92">
        <f t="shared" si="29"/>
        <v>60000</v>
      </c>
      <c r="J146" s="92">
        <f t="shared" si="29"/>
        <v>33989468.460000001</v>
      </c>
      <c r="K146" s="92">
        <f t="shared" si="29"/>
        <v>4461848.37</v>
      </c>
      <c r="L146" s="92">
        <f t="shared" si="29"/>
        <v>0</v>
      </c>
      <c r="M146" s="92">
        <f t="shared" si="29"/>
        <v>4461848.37</v>
      </c>
      <c r="N146" s="92">
        <f t="shared" si="29"/>
        <v>4875002.87</v>
      </c>
      <c r="O146" s="92">
        <f t="shared" si="29"/>
        <v>0</v>
      </c>
      <c r="P146" s="92">
        <f t="shared" si="29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"19" ноября 2025 г.</v>
      </c>
    </row>
  </sheetData>
  <mergeCells count="26"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238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239</v>
      </c>
      <c r="C22" s="134"/>
      <c r="D22" s="134"/>
      <c r="E22" s="134"/>
      <c r="F22" s="134"/>
      <c r="G22" s="134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29" t="s">
        <v>197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1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29" t="s">
        <v>201</v>
      </c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1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29" t="s">
        <v>204</v>
      </c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1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29" t="s">
        <v>220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29" t="s">
        <v>224</v>
      </c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1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41:P141"/>
    <mergeCell ref="A114:P114"/>
    <mergeCell ref="A117:P117"/>
    <mergeCell ref="A120:P120"/>
    <mergeCell ref="A126:P126"/>
    <mergeCell ref="A134:P134"/>
    <mergeCell ref="A137:P137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topLeftCell="A104" zoomScale="60" zoomScaleNormal="60" workbookViewId="0">
      <selection activeCell="J146" sqref="J14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374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4" t="s">
        <v>376</v>
      </c>
      <c r="C22" s="144"/>
      <c r="D22" s="144"/>
      <c r="E22" s="144"/>
      <c r="F22" s="144"/>
      <c r="G22" s="144"/>
      <c r="H22" s="78" t="str">
        <f>L18</f>
        <v>"20"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"20"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375</v>
      </c>
      <c r="I34" s="89" t="s">
        <v>135</v>
      </c>
      <c r="J34" s="89" t="s">
        <v>136</v>
      </c>
      <c r="K34" s="89" t="str">
        <f>H34</f>
        <v>на 19.11.2025 г</v>
      </c>
      <c r="L34" s="89" t="s">
        <v>135</v>
      </c>
      <c r="M34" s="89" t="s">
        <v>136</v>
      </c>
      <c r="N34" s="89" t="str">
        <f>H34</f>
        <v>на 19.11.2025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>
        <v>8575.6200000000008</v>
      </c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>
        <v>2589.84</v>
      </c>
      <c r="J40" s="90">
        <f t="shared" si="1"/>
        <v>138851.30000000002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60000</v>
      </c>
      <c r="I46" s="90">
        <v>-60000</v>
      </c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257736.1</v>
      </c>
      <c r="I50" s="90">
        <v>-33292.879999999997</v>
      </c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1444594</v>
      </c>
      <c r="I51" s="90">
        <v>-2661.46</v>
      </c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73072.679999999993</v>
      </c>
      <c r="I54" s="90">
        <v>-696.84</v>
      </c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129656.85</v>
      </c>
      <c r="I56" s="90">
        <v>-10316.85</v>
      </c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79999.97</v>
      </c>
      <c r="I65" s="90">
        <v>46968.03</v>
      </c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580000</v>
      </c>
      <c r="I68" s="90">
        <v>60000</v>
      </c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5771512.0900000017</v>
      </c>
      <c r="I83" s="92">
        <f t="shared" si="4"/>
        <v>11165.459999999992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23729788.960000001</v>
      </c>
      <c r="I98" s="92">
        <f t="shared" si="8"/>
        <v>0</v>
      </c>
      <c r="J98" s="92">
        <f t="shared" si="8"/>
        <v>23729788.960000001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800000</v>
      </c>
      <c r="I120" s="90">
        <v>-67445</v>
      </c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800000</v>
      </c>
      <c r="I121" s="92">
        <f t="shared" si="14"/>
        <v>-67445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33989468.460000001</v>
      </c>
      <c r="I146" s="92">
        <f t="shared" si="26"/>
        <v>-56279.540000000008</v>
      </c>
      <c r="J146" s="92">
        <f t="shared" si="26"/>
        <v>33933188.920000002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"20" ноября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zoomScale="60" zoomScaleNormal="60" workbookViewId="0">
      <selection activeCell="K28" sqref="K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298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299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377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378</v>
      </c>
      <c r="C22" s="145"/>
      <c r="D22" s="145"/>
      <c r="E22" s="145"/>
      <c r="F22" s="145"/>
      <c r="G22" s="145"/>
      <c r="H22" s="78" t="str">
        <f>L18</f>
        <v>"24" ноября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ноября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379</v>
      </c>
      <c r="I34" s="89" t="s">
        <v>135</v>
      </c>
      <c r="J34" s="89" t="s">
        <v>136</v>
      </c>
      <c r="K34" s="89" t="str">
        <f>H34</f>
        <v>на 20.11.2025 г</v>
      </c>
      <c r="L34" s="89" t="s">
        <v>135</v>
      </c>
      <c r="M34" s="89" t="s">
        <v>136</v>
      </c>
      <c r="N34" s="89" t="str">
        <f>H34</f>
        <v>на 20.11.2025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/>
      <c r="M69" s="90">
        <f t="shared" si="2"/>
        <v>53697.94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/>
      <c r="M70" s="90">
        <f t="shared" si="2"/>
        <v>31202.720000000001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>
        <v>200000</v>
      </c>
      <c r="J90" s="90">
        <f>H90+I90</f>
        <v>241900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23729788.960000001</v>
      </c>
      <c r="I98" s="92">
        <f t="shared" si="8"/>
        <v>200000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33933188.920000002</v>
      </c>
      <c r="I146" s="92">
        <f t="shared" si="26"/>
        <v>200000</v>
      </c>
      <c r="J146" s="92">
        <f t="shared" si="26"/>
        <v>34133188.920000002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"24" ноября 2025 г.</v>
      </c>
    </row>
  </sheetData>
  <mergeCells count="26"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view="pageBreakPreview" topLeftCell="A13" zoomScale="60" zoomScaleNormal="60" workbookViewId="0">
      <selection activeCell="L70" sqref="L7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380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382</v>
      </c>
      <c r="C22" s="145"/>
      <c r="D22" s="145"/>
      <c r="E22" s="145"/>
      <c r="F22" s="145"/>
      <c r="G22" s="145"/>
      <c r="H22" s="78" t="str">
        <f>L18</f>
        <v>"02"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381</v>
      </c>
      <c r="I34" s="89" t="s">
        <v>135</v>
      </c>
      <c r="J34" s="89" t="s">
        <v>136</v>
      </c>
      <c r="K34" s="89" t="str">
        <f>H34</f>
        <v>на 24.11.2025 г</v>
      </c>
      <c r="L34" s="89" t="s">
        <v>135</v>
      </c>
      <c r="M34" s="89" t="s">
        <v>136</v>
      </c>
      <c r="N34" s="89" t="str">
        <f>H34</f>
        <v>на 24.11.2025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53697.94</v>
      </c>
      <c r="L69" s="90">
        <v>1033.0999999999999</v>
      </c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31202.720000000001</v>
      </c>
      <c r="L70" s="90">
        <v>-1033.0999999999999</v>
      </c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241900</v>
      </c>
      <c r="I90" s="90"/>
      <c r="J90" s="90">
        <f>H90+I90</f>
        <v>241900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34133188.920000002</v>
      </c>
      <c r="I146" s="92">
        <f t="shared" si="26"/>
        <v>0</v>
      </c>
      <c r="J146" s="92">
        <f t="shared" si="26"/>
        <v>34133188.920000002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"02"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zoomScale="60" zoomScaleNormal="60" workbookViewId="0">
      <selection activeCell="J91" sqref="J9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383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384</v>
      </c>
      <c r="C22" s="145"/>
      <c r="D22" s="145"/>
      <c r="E22" s="145"/>
      <c r="F22" s="145"/>
      <c r="G22" s="145"/>
      <c r="H22" s="78" t="str">
        <f>L18</f>
        <v>"03"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385</v>
      </c>
      <c r="I34" s="89" t="s">
        <v>135</v>
      </c>
      <c r="J34" s="89" t="s">
        <v>136</v>
      </c>
      <c r="K34" s="89" t="str">
        <f>H34</f>
        <v>на 02.12.2025 г</v>
      </c>
      <c r="L34" s="89" t="s">
        <v>135</v>
      </c>
      <c r="M34" s="89" t="s">
        <v>136</v>
      </c>
      <c r="N34" s="89" t="str">
        <f>H34</f>
        <v>на 02.12.2025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/>
      <c r="J52" s="90">
        <f t="shared" si="1"/>
        <v>173580.68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/>
      <c r="J60" s="90">
        <f t="shared" si="1"/>
        <v>21116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241900</v>
      </c>
      <c r="I90" s="90">
        <v>-200000</v>
      </c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0</v>
      </c>
      <c r="I91" s="90">
        <v>200000</v>
      </c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/>
      <c r="J113" s="90">
        <f>H113+I113</f>
        <v>103840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0</v>
      </c>
      <c r="J115" s="92">
        <f t="shared" si="12"/>
        <v>103840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34133188.920000002</v>
      </c>
      <c r="I146" s="92">
        <f t="shared" si="26"/>
        <v>0</v>
      </c>
      <c r="J146" s="92">
        <f t="shared" si="26"/>
        <v>34133188.920000002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"03"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topLeftCell="A108" zoomScale="60" zoomScaleNormal="60" workbookViewId="0">
      <selection activeCell="I115" sqref="I11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386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388</v>
      </c>
      <c r="C22" s="145"/>
      <c r="D22" s="145"/>
      <c r="E22" s="145"/>
      <c r="F22" s="145"/>
      <c r="G22" s="145"/>
      <c r="H22" s="78" t="str">
        <f>L18</f>
        <v>"04"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"04"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387</v>
      </c>
      <c r="I34" s="89" t="s">
        <v>135</v>
      </c>
      <c r="J34" s="89" t="s">
        <v>136</v>
      </c>
      <c r="K34" s="89" t="str">
        <f>H34</f>
        <v>на 03.12.2025 г</v>
      </c>
      <c r="L34" s="89" t="s">
        <v>135</v>
      </c>
      <c r="M34" s="89" t="s">
        <v>136</v>
      </c>
      <c r="N34" s="89" t="str">
        <f>H34</f>
        <v>на 03.12.2025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173580.68</v>
      </c>
      <c r="I52" s="90">
        <v>-29631</v>
      </c>
      <c r="J52" s="90">
        <f t="shared" si="1"/>
        <v>143949.68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21116</v>
      </c>
      <c r="I60" s="90">
        <v>29631</v>
      </c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103840</v>
      </c>
      <c r="I113" s="90">
        <v>16390</v>
      </c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103840</v>
      </c>
      <c r="I115" s="92">
        <f t="shared" si="12"/>
        <v>16390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/>
      <c r="J123" s="90">
        <f>H123+I123</f>
        <v>204547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0</v>
      </c>
      <c r="J124" s="92">
        <f>SUM(J123:J123)</f>
        <v>204547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/>
      <c r="J125" s="90">
        <f>H125+I125</f>
        <v>87663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0</v>
      </c>
      <c r="J126" s="92">
        <f t="shared" si="16"/>
        <v>87663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34133188.920000002</v>
      </c>
      <c r="I146" s="92">
        <f t="shared" si="26"/>
        <v>16390</v>
      </c>
      <c r="J146" s="92">
        <f t="shared" si="26"/>
        <v>34149578.920000002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"04" декабря 2025 г.</v>
      </c>
    </row>
  </sheetData>
  <mergeCells count="26"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topLeftCell="A10" zoomScale="60" zoomScaleNormal="60" workbookViewId="0">
      <selection activeCell="I126" sqref="I12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389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391</v>
      </c>
      <c r="C22" s="145"/>
      <c r="D22" s="145"/>
      <c r="E22" s="145"/>
      <c r="F22" s="145"/>
      <c r="G22" s="145"/>
      <c r="H22" s="78" t="str">
        <f>L18</f>
        <v>"11"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390</v>
      </c>
      <c r="I34" s="89" t="s">
        <v>135</v>
      </c>
      <c r="J34" s="89" t="s">
        <v>136</v>
      </c>
      <c r="K34" s="89" t="str">
        <f>H34</f>
        <v>на 04.12.2025 г</v>
      </c>
      <c r="L34" s="89" t="s">
        <v>135</v>
      </c>
      <c r="M34" s="89" t="s">
        <v>136</v>
      </c>
      <c r="N34" s="89" t="str">
        <f>H34</f>
        <v>на 04.12.2025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143949.68</v>
      </c>
      <c r="I52" s="90"/>
      <c r="J52" s="90">
        <f t="shared" si="1"/>
        <v>143949.68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204547</v>
      </c>
      <c r="I123" s="90">
        <v>23821</v>
      </c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204547</v>
      </c>
      <c r="I124" s="92">
        <f>SUM(I123:I123)</f>
        <v>23821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87663</v>
      </c>
      <c r="I125" s="90">
        <v>10209</v>
      </c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87663</v>
      </c>
      <c r="I126" s="92">
        <f t="shared" si="16"/>
        <v>10209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34149578.920000002</v>
      </c>
      <c r="I146" s="92">
        <f t="shared" si="26"/>
        <v>34030</v>
      </c>
      <c r="J146" s="92">
        <f t="shared" si="26"/>
        <v>34183608.920000002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"11"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zoomScale="60" zoomScaleNormal="60" workbookViewId="0">
      <selection activeCell="J68" sqref="J6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392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394</v>
      </c>
      <c r="C22" s="145"/>
      <c r="D22" s="145"/>
      <c r="E22" s="145"/>
      <c r="F22" s="145"/>
      <c r="G22" s="145"/>
      <c r="H22" s="78" t="str">
        <f>L18</f>
        <v>"12"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393</v>
      </c>
      <c r="I34" s="89" t="s">
        <v>135</v>
      </c>
      <c r="J34" s="89" t="s">
        <v>136</v>
      </c>
      <c r="K34" s="89" t="str">
        <f>H34</f>
        <v>на 11.12.2025 г</v>
      </c>
      <c r="L34" s="89" t="s">
        <v>135</v>
      </c>
      <c r="M34" s="89" t="s">
        <v>136</v>
      </c>
      <c r="N34" s="89" t="str">
        <f>H34</f>
        <v>на 11.12.2025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/>
      <c r="J39" s="90">
        <f t="shared" si="1"/>
        <v>90203.36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>
        <v>357.73</v>
      </c>
      <c r="J41" s="90">
        <f t="shared" si="1"/>
        <v>6895.93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143949.68</v>
      </c>
      <c r="I52" s="90">
        <v>-357.73</v>
      </c>
      <c r="J52" s="90">
        <f t="shared" si="1"/>
        <v>143591.94999999998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0</v>
      </c>
      <c r="J83" s="92">
        <f t="shared" si="4"/>
        <v>5782677.5500000007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228368</v>
      </c>
      <c r="I123" s="90"/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228368</v>
      </c>
      <c r="I124" s="92">
        <f>SUM(I123:I123)</f>
        <v>0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97872</v>
      </c>
      <c r="I125" s="90"/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97872</v>
      </c>
      <c r="I126" s="92">
        <f t="shared" si="16"/>
        <v>0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34183608.920000002</v>
      </c>
      <c r="I146" s="92">
        <f t="shared" si="26"/>
        <v>0</v>
      </c>
      <c r="J146" s="92">
        <f t="shared" si="26"/>
        <v>34183608.920000002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"12"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9055118110236227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topLeftCell="A105" zoomScale="60" zoomScaleNormal="60" workbookViewId="0">
      <selection activeCell="I168" sqref="I16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396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397</v>
      </c>
      <c r="C22" s="145"/>
      <c r="D22" s="145"/>
      <c r="E22" s="145"/>
      <c r="F22" s="145"/>
      <c r="G22" s="145"/>
      <c r="H22" s="78" t="str">
        <f>L18</f>
        <v>"17"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395</v>
      </c>
      <c r="I34" s="89" t="s">
        <v>135</v>
      </c>
      <c r="J34" s="89" t="s">
        <v>136</v>
      </c>
      <c r="K34" s="89" t="str">
        <f>H34</f>
        <v>на 12.12.2025 г</v>
      </c>
      <c r="L34" s="89" t="s">
        <v>135</v>
      </c>
      <c r="M34" s="89" t="s">
        <v>136</v>
      </c>
      <c r="N34" s="89" t="str">
        <f>H34</f>
        <v>на 12.12.2025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90203.36</v>
      </c>
      <c r="I39" s="90">
        <v>26783.57</v>
      </c>
      <c r="J39" s="90">
        <f t="shared" si="1"/>
        <v>116986.93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6895.93</v>
      </c>
      <c r="I41" s="90"/>
      <c r="J41" s="90">
        <f t="shared" si="1"/>
        <v>6895.93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143591.94999999998</v>
      </c>
      <c r="I52" s="90"/>
      <c r="J52" s="90">
        <f t="shared" si="1"/>
        <v>143591.94999999998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5782677.5500000007</v>
      </c>
      <c r="I83" s="92">
        <f t="shared" si="4"/>
        <v>26783.57</v>
      </c>
      <c r="J83" s="92">
        <f t="shared" si="4"/>
        <v>5809461.120000001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/>
      <c r="J85" s="90">
        <f t="shared" ref="J85:J97" si="5">H85+I85</f>
        <v>17605108.5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/>
      <c r="J86" s="90">
        <f t="shared" si="5"/>
        <v>12762.359999999999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228368</v>
      </c>
      <c r="I123" s="90"/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228368</v>
      </c>
      <c r="I124" s="92">
        <f>SUM(I123:I123)</f>
        <v>0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97872</v>
      </c>
      <c r="I125" s="90"/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97872</v>
      </c>
      <c r="I126" s="92">
        <f t="shared" si="16"/>
        <v>0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34183608.920000002</v>
      </c>
      <c r="I146" s="92">
        <f t="shared" si="26"/>
        <v>26783.57</v>
      </c>
      <c r="J146" s="92">
        <f t="shared" si="26"/>
        <v>34210392.489999995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декабря 2025 г.</v>
      </c>
    </row>
  </sheetData>
  <mergeCells count="26"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topLeftCell="A111" zoomScale="60" zoomScaleNormal="60" workbookViewId="0">
      <selection activeCell="I87" sqref="I8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399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400</v>
      </c>
      <c r="C22" s="145"/>
      <c r="D22" s="145"/>
      <c r="E22" s="145"/>
      <c r="F22" s="145"/>
      <c r="G22" s="145"/>
      <c r="H22" s="78" t="str">
        <f>L18</f>
        <v>"18"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398</v>
      </c>
      <c r="I34" s="89" t="s">
        <v>135</v>
      </c>
      <c r="J34" s="89" t="s">
        <v>136</v>
      </c>
      <c r="K34" s="89" t="str">
        <f>H34</f>
        <v>на 17.12.2025 г</v>
      </c>
      <c r="L34" s="89" t="s">
        <v>135</v>
      </c>
      <c r="M34" s="89" t="s">
        <v>136</v>
      </c>
      <c r="N34" s="89" t="str">
        <f>H34</f>
        <v>на 17.12.2025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116986.93</v>
      </c>
      <c r="I39" s="90"/>
      <c r="J39" s="90">
        <f t="shared" si="1"/>
        <v>116986.93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/>
      <c r="J40" s="90">
        <f t="shared" si="1"/>
        <v>138851.29999999999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6895.93</v>
      </c>
      <c r="I41" s="90"/>
      <c r="J41" s="90">
        <f t="shared" si="1"/>
        <v>6895.93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143591.94999999998</v>
      </c>
      <c r="I52" s="90"/>
      <c r="J52" s="90">
        <f t="shared" si="1"/>
        <v>143591.94999999998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5809461.120000001</v>
      </c>
      <c r="I83" s="92">
        <f t="shared" si="4"/>
        <v>0</v>
      </c>
      <c r="J83" s="92">
        <f t="shared" si="4"/>
        <v>5809461.120000001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17605108.5</v>
      </c>
      <c r="I85" s="90">
        <v>-10604.23</v>
      </c>
      <c r="J85" s="90">
        <f t="shared" ref="J85:J97" si="5">H85+I85</f>
        <v>17594504.27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12762.359999999999</v>
      </c>
      <c r="I86" s="90">
        <v>10604.23</v>
      </c>
      <c r="J86" s="90">
        <f t="shared" si="5"/>
        <v>23366.589999999997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/>
      <c r="J87" s="90">
        <f t="shared" si="5"/>
        <v>5319362.42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0</v>
      </c>
      <c r="J98" s="92">
        <f t="shared" si="8"/>
        <v>23929788.960000001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228368</v>
      </c>
      <c r="I123" s="90"/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228368</v>
      </c>
      <c r="I124" s="92">
        <f>SUM(I123:I123)</f>
        <v>0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97872</v>
      </c>
      <c r="I125" s="90"/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97872</v>
      </c>
      <c r="I126" s="92">
        <f t="shared" si="16"/>
        <v>0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34210392.489999995</v>
      </c>
      <c r="I146" s="92">
        <f t="shared" si="26"/>
        <v>0</v>
      </c>
      <c r="J146" s="92">
        <f t="shared" si="26"/>
        <v>34210392.489999995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"18"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view="pageBreakPreview" topLeftCell="A105" zoomScale="60" zoomScaleNormal="60" workbookViewId="0">
      <selection activeCell="I89" sqref="I8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401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402</v>
      </c>
      <c r="C22" s="145"/>
      <c r="D22" s="145"/>
      <c r="E22" s="145"/>
      <c r="F22" s="145"/>
      <c r="G22" s="145"/>
      <c r="H22" s="78" t="str">
        <f>L18</f>
        <v>"19"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398</v>
      </c>
      <c r="I34" s="89" t="s">
        <v>135</v>
      </c>
      <c r="J34" s="89" t="s">
        <v>136</v>
      </c>
      <c r="K34" s="89" t="str">
        <f>H34</f>
        <v>на 17.12.2025 г</v>
      </c>
      <c r="L34" s="89" t="s">
        <v>135</v>
      </c>
      <c r="M34" s="89" t="s">
        <v>136</v>
      </c>
      <c r="N34" s="89" t="str">
        <f>H34</f>
        <v>на 17.12.2025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/>
      <c r="J37" s="90">
        <f t="shared" ref="J37:J82" si="1">H37+I37</f>
        <v>459772.5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116986.93</v>
      </c>
      <c r="I39" s="90"/>
      <c r="J39" s="90">
        <f t="shared" si="1"/>
        <v>116986.93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138851.29999999999</v>
      </c>
      <c r="I40" s="90">
        <v>-0.27</v>
      </c>
      <c r="J40" s="90">
        <f t="shared" si="1"/>
        <v>138851.03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6895.93</v>
      </c>
      <c r="I41" s="90"/>
      <c r="J41" s="90">
        <f t="shared" si="1"/>
        <v>6895.93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143591.94999999998</v>
      </c>
      <c r="I52" s="90"/>
      <c r="J52" s="90">
        <f t="shared" si="1"/>
        <v>143591.94999999998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5809461.120000001</v>
      </c>
      <c r="I83" s="92">
        <f t="shared" si="4"/>
        <v>-0.27</v>
      </c>
      <c r="J83" s="92">
        <f t="shared" si="4"/>
        <v>5809460.8500000006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17594504.27</v>
      </c>
      <c r="I85" s="90">
        <f>-0.26-454574.83</f>
        <v>-454575.09</v>
      </c>
      <c r="J85" s="90">
        <f t="shared" ref="J85:J97" si="5">H85+I85</f>
        <v>17139929.18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23366.589999999997</v>
      </c>
      <c r="I86" s="90">
        <v>0.26</v>
      </c>
      <c r="J86" s="90">
        <f t="shared" si="5"/>
        <v>23366.849999999995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5319362.42</v>
      </c>
      <c r="I87" s="90">
        <v>-144311.21</v>
      </c>
      <c r="J87" s="90">
        <f t="shared" si="5"/>
        <v>5175051.21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23929788.960000001</v>
      </c>
      <c r="I98" s="92">
        <f t="shared" si="8"/>
        <v>-598886.04</v>
      </c>
      <c r="J98" s="92">
        <f t="shared" si="8"/>
        <v>23330902.920000002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228368</v>
      </c>
      <c r="I123" s="90"/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228368</v>
      </c>
      <c r="I124" s="92">
        <f>SUM(I123:I123)</f>
        <v>0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97872</v>
      </c>
      <c r="I125" s="90"/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97872</v>
      </c>
      <c r="I126" s="92">
        <f t="shared" si="16"/>
        <v>0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34210392.489999995</v>
      </c>
      <c r="I146" s="92">
        <f t="shared" si="26"/>
        <v>-598886.31000000006</v>
      </c>
      <c r="J146" s="92">
        <f t="shared" si="26"/>
        <v>33611506.180000007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"19" декабря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3:P143"/>
    <mergeCell ref="A36:P36"/>
    <mergeCell ref="A84:P84"/>
    <mergeCell ref="A99:P99"/>
    <mergeCell ref="A103:P103"/>
    <mergeCell ref="A107:P107"/>
    <mergeCell ref="A111:P111"/>
    <mergeCell ref="A116:P116"/>
    <mergeCell ref="A119:P119"/>
    <mergeCell ref="A122:P122"/>
    <mergeCell ref="A127:P127"/>
    <mergeCell ref="A135:P135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243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247</v>
      </c>
      <c r="C22" s="134"/>
      <c r="D22" s="134"/>
      <c r="E22" s="134"/>
      <c r="F22" s="134"/>
      <c r="G22" s="134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29" t="s">
        <v>181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1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29" t="s">
        <v>185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1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29" t="s">
        <v>220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1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29" t="s">
        <v>224</v>
      </c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1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A137:P137"/>
    <mergeCell ref="A114:P114"/>
    <mergeCell ref="A117:P117"/>
    <mergeCell ref="A122:P122"/>
    <mergeCell ref="A130:P130"/>
    <mergeCell ref="A133:P133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abSelected="1" view="pageBreakPreview" zoomScale="60" zoomScaleNormal="60" workbookViewId="0">
      <selection activeCell="I41" sqref="I4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403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ht="27.6" customHeight="1" x14ac:dyDescent="0.3">
      <c r="B22" s="145" t="s">
        <v>405</v>
      </c>
      <c r="C22" s="145"/>
      <c r="D22" s="145"/>
      <c r="E22" s="145"/>
      <c r="F22" s="145"/>
      <c r="G22" s="145"/>
      <c r="H22" s="78" t="str">
        <f>L18</f>
        <v>"24" декабря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декабря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404</v>
      </c>
      <c r="I34" s="89" t="s">
        <v>135</v>
      </c>
      <c r="J34" s="89" t="s">
        <v>136</v>
      </c>
      <c r="K34" s="89" t="str">
        <f>H34</f>
        <v>на 19.12.2025 г</v>
      </c>
      <c r="L34" s="89" t="s">
        <v>135</v>
      </c>
      <c r="M34" s="89" t="s">
        <v>136</v>
      </c>
      <c r="N34" s="89" t="str">
        <f>H34</f>
        <v>на 19.12.2025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459772.5</v>
      </c>
      <c r="I37" s="90">
        <v>17273.18</v>
      </c>
      <c r="J37" s="90">
        <f t="shared" ref="J37:J82" si="1">H37+I37</f>
        <v>477045.68</v>
      </c>
      <c r="K37" s="90">
        <v>451164.48</v>
      </c>
      <c r="L37" s="90"/>
      <c r="M37" s="90">
        <f t="shared" ref="M37:M82" si="2">K37+L37</f>
        <v>451164.48</v>
      </c>
      <c r="N37" s="90">
        <v>451164.48</v>
      </c>
      <c r="O37" s="90"/>
      <c r="P37" s="90">
        <f t="shared" ref="P37:P82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116986.93</v>
      </c>
      <c r="I39" s="90"/>
      <c r="J39" s="90">
        <f t="shared" si="1"/>
        <v>116986.93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138851.03</v>
      </c>
      <c r="I40" s="90">
        <v>5216.21</v>
      </c>
      <c r="J40" s="90">
        <f t="shared" si="1"/>
        <v>144067.24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6895.93</v>
      </c>
      <c r="I41" s="90"/>
      <c r="J41" s="90">
        <f t="shared" si="1"/>
        <v>6895.93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80442.5</v>
      </c>
      <c r="I43" s="90"/>
      <c r="J43" s="90">
        <f>H43+I43</f>
        <v>80442.5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8.2" customHeight="1" x14ac:dyDescent="0.3">
      <c r="A46" s="89" t="s">
        <v>47</v>
      </c>
      <c r="B46" s="89" t="s">
        <v>34</v>
      </c>
      <c r="C46" s="89" t="s">
        <v>35</v>
      </c>
      <c r="D46" s="89" t="s">
        <v>36</v>
      </c>
      <c r="E46" s="89">
        <v>244</v>
      </c>
      <c r="F46" s="89" t="s">
        <v>48</v>
      </c>
      <c r="G46" s="89" t="s">
        <v>38</v>
      </c>
      <c r="H46" s="90">
        <v>0</v>
      </c>
      <c r="I46" s="90"/>
      <c r="J46" s="90">
        <f t="shared" si="1"/>
        <v>0</v>
      </c>
      <c r="K46" s="90">
        <v>0</v>
      </c>
      <c r="L46" s="90"/>
      <c r="M46" s="90">
        <f t="shared" si="2"/>
        <v>0</v>
      </c>
      <c r="N46" s="90">
        <v>0</v>
      </c>
      <c r="O46" s="90"/>
      <c r="P46" s="90">
        <f t="shared" si="3"/>
        <v>0</v>
      </c>
    </row>
    <row r="47" spans="1:16" ht="27" customHeight="1" x14ac:dyDescent="0.3">
      <c r="A47" s="89" t="s">
        <v>53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54</v>
      </c>
      <c r="G47" s="89" t="s">
        <v>38</v>
      </c>
      <c r="H47" s="90">
        <v>36117.96</v>
      </c>
      <c r="I47" s="90"/>
      <c r="J47" s="90">
        <f t="shared" si="1"/>
        <v>36117.96</v>
      </c>
      <c r="K47" s="90">
        <v>32551.14</v>
      </c>
      <c r="L47" s="90"/>
      <c r="M47" s="90">
        <f t="shared" si="2"/>
        <v>32551.14</v>
      </c>
      <c r="N47" s="90">
        <v>41301.620000000003</v>
      </c>
      <c r="O47" s="90"/>
      <c r="P47" s="90">
        <f t="shared" si="3"/>
        <v>41301.620000000003</v>
      </c>
    </row>
    <row r="48" spans="1:16" ht="27" customHeight="1" x14ac:dyDescent="0.3">
      <c r="A48" s="89" t="s">
        <v>138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139</v>
      </c>
      <c r="G48" s="89" t="s">
        <v>38</v>
      </c>
      <c r="H48" s="90">
        <v>20000</v>
      </c>
      <c r="I48" s="90"/>
      <c r="J48" s="90">
        <f t="shared" si="1"/>
        <v>20000</v>
      </c>
      <c r="K48" s="90">
        <v>0</v>
      </c>
      <c r="L48" s="90"/>
      <c r="M48" s="90">
        <f t="shared" si="2"/>
        <v>0</v>
      </c>
      <c r="N48" s="90">
        <v>0</v>
      </c>
      <c r="O48" s="90"/>
      <c r="P48" s="90">
        <f t="shared" si="3"/>
        <v>0</v>
      </c>
    </row>
    <row r="49" spans="1:16" ht="27" customHeight="1" x14ac:dyDescent="0.3">
      <c r="A49" s="89" t="s">
        <v>55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56</v>
      </c>
      <c r="G49" s="89" t="s">
        <v>38</v>
      </c>
      <c r="H49" s="90">
        <v>39096.9</v>
      </c>
      <c r="I49" s="90"/>
      <c r="J49" s="90">
        <f t="shared" si="1"/>
        <v>39096.9</v>
      </c>
      <c r="K49" s="90">
        <v>48871.13</v>
      </c>
      <c r="L49" s="90"/>
      <c r="M49" s="90">
        <f t="shared" si="2"/>
        <v>48871.13</v>
      </c>
      <c r="N49" s="90">
        <v>61088.91</v>
      </c>
      <c r="O49" s="90"/>
      <c r="P49" s="90">
        <f t="shared" si="3"/>
        <v>61088.91</v>
      </c>
    </row>
    <row r="50" spans="1:16" ht="27" customHeight="1" x14ac:dyDescent="0.3">
      <c r="A50" s="89" t="s">
        <v>94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57</v>
      </c>
      <c r="G50" s="89" t="s">
        <v>38</v>
      </c>
      <c r="H50" s="90">
        <v>224443.22</v>
      </c>
      <c r="I50" s="90"/>
      <c r="J50" s="90">
        <f t="shared" si="1"/>
        <v>224443.22</v>
      </c>
      <c r="K50" s="90">
        <v>245671.38</v>
      </c>
      <c r="L50" s="90"/>
      <c r="M50" s="90">
        <f t="shared" si="2"/>
        <v>245671.38</v>
      </c>
      <c r="N50" s="90">
        <v>307089.21999999997</v>
      </c>
      <c r="O50" s="90"/>
      <c r="P50" s="90">
        <f t="shared" si="3"/>
        <v>307089.21999999997</v>
      </c>
    </row>
    <row r="51" spans="1:16" ht="27" customHeight="1" x14ac:dyDescent="0.3">
      <c r="A51" s="89" t="s">
        <v>140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141</v>
      </c>
      <c r="G51" s="89" t="s">
        <v>38</v>
      </c>
      <c r="H51" s="90">
        <v>1441932.54</v>
      </c>
      <c r="I51" s="90"/>
      <c r="J51" s="90">
        <f t="shared" si="1"/>
        <v>1441932.54</v>
      </c>
      <c r="K51" s="90">
        <v>0</v>
      </c>
      <c r="L51" s="90"/>
      <c r="M51" s="90">
        <f t="shared" si="2"/>
        <v>0</v>
      </c>
      <c r="N51" s="90">
        <v>0</v>
      </c>
      <c r="O51" s="90"/>
      <c r="P51" s="90">
        <f t="shared" si="3"/>
        <v>0</v>
      </c>
    </row>
    <row r="52" spans="1:16" ht="27" customHeight="1" x14ac:dyDescent="0.3">
      <c r="A52" s="89" t="s">
        <v>58</v>
      </c>
      <c r="B52" s="89" t="s">
        <v>34</v>
      </c>
      <c r="C52" s="89" t="s">
        <v>35</v>
      </c>
      <c r="D52" s="89" t="s">
        <v>36</v>
      </c>
      <c r="E52" s="89" t="s">
        <v>43</v>
      </c>
      <c r="F52" s="89" t="s">
        <v>59</v>
      </c>
      <c r="G52" s="89" t="s">
        <v>38</v>
      </c>
      <c r="H52" s="90">
        <v>143591.94999999998</v>
      </c>
      <c r="I52" s="90"/>
      <c r="J52" s="90">
        <f t="shared" si="1"/>
        <v>143591.94999999998</v>
      </c>
      <c r="K52" s="90">
        <v>86875</v>
      </c>
      <c r="L52" s="90"/>
      <c r="M52" s="90">
        <f t="shared" si="2"/>
        <v>86875</v>
      </c>
      <c r="N52" s="90">
        <v>102921.88</v>
      </c>
      <c r="O52" s="90"/>
      <c r="P52" s="90">
        <f t="shared" si="3"/>
        <v>102921.88</v>
      </c>
    </row>
    <row r="53" spans="1:16" ht="24" hidden="1" customHeight="1" x14ac:dyDescent="0.3">
      <c r="A53" s="89" t="s">
        <v>142</v>
      </c>
      <c r="B53" s="89" t="s">
        <v>34</v>
      </c>
      <c r="C53" s="89" t="s">
        <v>35</v>
      </c>
      <c r="D53" s="89" t="s">
        <v>36</v>
      </c>
      <c r="E53" s="89" t="s">
        <v>43</v>
      </c>
      <c r="F53" s="89">
        <v>226200</v>
      </c>
      <c r="G53" s="89" t="s">
        <v>38</v>
      </c>
      <c r="H53" s="90">
        <v>0</v>
      </c>
      <c r="I53" s="90"/>
      <c r="J53" s="90">
        <f>H53+I53</f>
        <v>0</v>
      </c>
      <c r="K53" s="90">
        <v>0</v>
      </c>
      <c r="L53" s="90"/>
      <c r="M53" s="90">
        <f>K53+L53</f>
        <v>0</v>
      </c>
      <c r="N53" s="90">
        <v>0</v>
      </c>
      <c r="O53" s="90"/>
      <c r="P53" s="90">
        <f>N53+O53</f>
        <v>0</v>
      </c>
    </row>
    <row r="54" spans="1:16" ht="24" customHeight="1" x14ac:dyDescent="0.3">
      <c r="A54" s="89" t="s">
        <v>95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60</v>
      </c>
      <c r="G54" s="89" t="s">
        <v>38</v>
      </c>
      <c r="H54" s="90">
        <v>72375.839999999997</v>
      </c>
      <c r="I54" s="90"/>
      <c r="J54" s="90">
        <f t="shared" si="1"/>
        <v>72375.839999999997</v>
      </c>
      <c r="K54" s="90">
        <v>83840.84</v>
      </c>
      <c r="L54" s="90"/>
      <c r="M54" s="90">
        <f t="shared" si="2"/>
        <v>83840.84</v>
      </c>
      <c r="N54" s="90">
        <v>97301.05</v>
      </c>
      <c r="O54" s="90"/>
      <c r="P54" s="90">
        <f t="shared" si="3"/>
        <v>97301.05</v>
      </c>
    </row>
    <row r="55" spans="1:16" ht="24" hidden="1" customHeight="1" x14ac:dyDescent="0.3">
      <c r="A55" s="89" t="s">
        <v>96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73</v>
      </c>
      <c r="G55" s="89" t="s">
        <v>38</v>
      </c>
      <c r="H55" s="90">
        <v>0</v>
      </c>
      <c r="I55" s="90"/>
      <c r="J55" s="90">
        <f t="shared" si="1"/>
        <v>0</v>
      </c>
      <c r="K55" s="90">
        <v>0</v>
      </c>
      <c r="L55" s="90"/>
      <c r="M55" s="90">
        <f t="shared" si="2"/>
        <v>0</v>
      </c>
      <c r="N55" s="90">
        <v>0</v>
      </c>
      <c r="O55" s="90"/>
      <c r="P55" s="90">
        <f t="shared" si="3"/>
        <v>0</v>
      </c>
    </row>
    <row r="56" spans="1:16" ht="31.2" customHeight="1" x14ac:dyDescent="0.3">
      <c r="A56" s="89" t="s">
        <v>97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61</v>
      </c>
      <c r="G56" s="89" t="s">
        <v>38</v>
      </c>
      <c r="H56" s="90">
        <v>119340</v>
      </c>
      <c r="I56" s="90"/>
      <c r="J56" s="90">
        <f t="shared" si="1"/>
        <v>119340</v>
      </c>
      <c r="K56" s="90">
        <v>214562.5</v>
      </c>
      <c r="L56" s="90"/>
      <c r="M56" s="90">
        <f t="shared" si="2"/>
        <v>214562.5</v>
      </c>
      <c r="N56" s="90">
        <v>268203.13</v>
      </c>
      <c r="O56" s="90"/>
      <c r="P56" s="90">
        <f t="shared" si="3"/>
        <v>268203.13</v>
      </c>
    </row>
    <row r="57" spans="1:16" ht="26.4" customHeight="1" x14ac:dyDescent="0.3">
      <c r="A57" s="89" t="s">
        <v>58</v>
      </c>
      <c r="B57" s="89" t="s">
        <v>34</v>
      </c>
      <c r="C57" s="89" t="s">
        <v>35</v>
      </c>
      <c r="D57" s="89" t="s">
        <v>36</v>
      </c>
      <c r="E57" s="89" t="s">
        <v>43</v>
      </c>
      <c r="F57" s="89" t="s">
        <v>62</v>
      </c>
      <c r="G57" s="89" t="s">
        <v>38</v>
      </c>
      <c r="H57" s="90">
        <v>133000</v>
      </c>
      <c r="I57" s="90"/>
      <c r="J57" s="90">
        <f t="shared" si="1"/>
        <v>133000</v>
      </c>
      <c r="K57" s="90">
        <v>100000</v>
      </c>
      <c r="L57" s="90"/>
      <c r="M57" s="90">
        <f t="shared" si="2"/>
        <v>100000</v>
      </c>
      <c r="N57" s="90">
        <v>100000</v>
      </c>
      <c r="O57" s="90"/>
      <c r="P57" s="90">
        <f t="shared" si="3"/>
        <v>100000</v>
      </c>
    </row>
    <row r="58" spans="1:16" hidden="1" x14ac:dyDescent="0.3">
      <c r="A58" s="89" t="s">
        <v>143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227200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idden="1" x14ac:dyDescent="0.3">
      <c r="A59" s="89" t="s">
        <v>144</v>
      </c>
      <c r="B59" s="89" t="s">
        <v>34</v>
      </c>
      <c r="C59" s="89" t="s">
        <v>35</v>
      </c>
      <c r="D59" s="89" t="s">
        <v>36</v>
      </c>
      <c r="E59" s="89" t="s">
        <v>43</v>
      </c>
      <c r="F59" s="89">
        <v>227300</v>
      </c>
      <c r="G59" s="89" t="s">
        <v>38</v>
      </c>
      <c r="H59" s="90">
        <v>0</v>
      </c>
      <c r="I59" s="90"/>
      <c r="J59" s="90">
        <f>H59+I59</f>
        <v>0</v>
      </c>
      <c r="K59" s="90">
        <v>0</v>
      </c>
      <c r="L59" s="90"/>
      <c r="M59" s="90">
        <f>K59+L59</f>
        <v>0</v>
      </c>
      <c r="N59" s="90">
        <v>0</v>
      </c>
      <c r="O59" s="90"/>
      <c r="P59" s="90">
        <f>N59+O59</f>
        <v>0</v>
      </c>
    </row>
    <row r="60" spans="1:16" ht="28.8" x14ac:dyDescent="0.3">
      <c r="A60" s="89" t="s">
        <v>145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146</v>
      </c>
      <c r="G60" s="89" t="s">
        <v>38</v>
      </c>
      <c r="H60" s="90">
        <v>50747</v>
      </c>
      <c r="I60" s="90"/>
      <c r="J60" s="90">
        <f t="shared" si="1"/>
        <v>50747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7.6" customHeight="1" x14ac:dyDescent="0.3">
      <c r="A61" s="89" t="s">
        <v>63</v>
      </c>
      <c r="B61" s="89" t="s">
        <v>34</v>
      </c>
      <c r="C61" s="89" t="s">
        <v>35</v>
      </c>
      <c r="D61" s="89" t="s">
        <v>36</v>
      </c>
      <c r="E61" s="89" t="s">
        <v>43</v>
      </c>
      <c r="F61" s="89" t="s">
        <v>64</v>
      </c>
      <c r="G61" s="89" t="s">
        <v>38</v>
      </c>
      <c r="H61" s="90">
        <v>3801</v>
      </c>
      <c r="I61" s="90"/>
      <c r="J61" s="90">
        <f t="shared" si="1"/>
        <v>3801</v>
      </c>
      <c r="K61" s="90">
        <v>0</v>
      </c>
      <c r="L61" s="90"/>
      <c r="M61" s="90">
        <f t="shared" si="2"/>
        <v>0</v>
      </c>
      <c r="N61" s="90">
        <v>0</v>
      </c>
      <c r="O61" s="90"/>
      <c r="P61" s="90">
        <f t="shared" si="3"/>
        <v>0</v>
      </c>
    </row>
    <row r="62" spans="1:16" ht="28.8" customHeight="1" x14ac:dyDescent="0.3">
      <c r="A62" s="89" t="s">
        <v>147</v>
      </c>
      <c r="B62" s="89" t="s">
        <v>34</v>
      </c>
      <c r="C62" s="89" t="s">
        <v>35</v>
      </c>
      <c r="D62" s="89" t="s">
        <v>36</v>
      </c>
      <c r="E62" s="89" t="s">
        <v>43</v>
      </c>
      <c r="F62" s="89">
        <v>341000</v>
      </c>
      <c r="G62" s="89" t="s">
        <v>38</v>
      </c>
      <c r="H62" s="90">
        <v>0</v>
      </c>
      <c r="I62" s="90"/>
      <c r="J62" s="90">
        <f>H62+I62</f>
        <v>0</v>
      </c>
      <c r="K62" s="90">
        <v>12375</v>
      </c>
      <c r="L62" s="90"/>
      <c r="M62" s="90">
        <f>K62+L62</f>
        <v>12375</v>
      </c>
      <c r="N62" s="90">
        <v>15468.75</v>
      </c>
      <c r="O62" s="90"/>
      <c r="P62" s="90">
        <f>N62+O62</f>
        <v>15468.75</v>
      </c>
    </row>
    <row r="63" spans="1:16" ht="28.8" customHeight="1" x14ac:dyDescent="0.3">
      <c r="A63" s="89" t="s">
        <v>65</v>
      </c>
      <c r="B63" s="89" t="s">
        <v>34</v>
      </c>
      <c r="C63" s="89" t="s">
        <v>35</v>
      </c>
      <c r="D63" s="89" t="s">
        <v>36</v>
      </c>
      <c r="E63" s="89" t="s">
        <v>43</v>
      </c>
      <c r="F63" s="89" t="s">
        <v>66</v>
      </c>
      <c r="G63" s="89" t="s">
        <v>38</v>
      </c>
      <c r="H63" s="90">
        <v>19990.95</v>
      </c>
      <c r="I63" s="90"/>
      <c r="J63" s="90">
        <f t="shared" si="1"/>
        <v>19990.95</v>
      </c>
      <c r="K63" s="90">
        <v>20000</v>
      </c>
      <c r="L63" s="90"/>
      <c r="M63" s="90">
        <f t="shared" si="2"/>
        <v>20000</v>
      </c>
      <c r="N63" s="90">
        <v>20000</v>
      </c>
      <c r="O63" s="90"/>
      <c r="P63" s="90">
        <f t="shared" si="3"/>
        <v>20000</v>
      </c>
    </row>
    <row r="64" spans="1:16" ht="28.8" customHeight="1" x14ac:dyDescent="0.3">
      <c r="A64" s="89" t="s">
        <v>106</v>
      </c>
      <c r="B64" s="89" t="s">
        <v>34</v>
      </c>
      <c r="C64" s="89" t="s">
        <v>35</v>
      </c>
      <c r="D64" s="89" t="s">
        <v>36</v>
      </c>
      <c r="E64" s="89" t="s">
        <v>43</v>
      </c>
      <c r="F64" s="89">
        <v>345000</v>
      </c>
      <c r="G64" s="89" t="s">
        <v>38</v>
      </c>
      <c r="H64" s="90">
        <v>48880.2</v>
      </c>
      <c r="I64" s="90"/>
      <c r="J64" s="90">
        <f>H64+I64</f>
        <v>48880.2</v>
      </c>
      <c r="K64" s="90">
        <v>10000</v>
      </c>
      <c r="L64" s="90"/>
      <c r="M64" s="90">
        <f>K64+L64</f>
        <v>10000</v>
      </c>
      <c r="N64" s="90">
        <v>10000</v>
      </c>
      <c r="O64" s="90"/>
      <c r="P64" s="90">
        <f>N64+O64</f>
        <v>10000</v>
      </c>
    </row>
    <row r="65" spans="1:16" ht="28.8" customHeight="1" x14ac:dyDescent="0.3">
      <c r="A65" s="89" t="s">
        <v>67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68</v>
      </c>
      <c r="G65" s="89" t="s">
        <v>38</v>
      </c>
      <c r="H65" s="90">
        <v>126968</v>
      </c>
      <c r="I65" s="90"/>
      <c r="J65" s="90">
        <f t="shared" si="1"/>
        <v>126968</v>
      </c>
      <c r="K65" s="90">
        <v>80000</v>
      </c>
      <c r="L65" s="90"/>
      <c r="M65" s="90">
        <f t="shared" si="2"/>
        <v>80000</v>
      </c>
      <c r="N65" s="90">
        <v>80000</v>
      </c>
      <c r="O65" s="90"/>
      <c r="P65" s="90">
        <f t="shared" si="3"/>
        <v>80000</v>
      </c>
    </row>
    <row r="66" spans="1:16" ht="24" hidden="1" customHeight="1" x14ac:dyDescent="0.3">
      <c r="A66" s="89" t="s">
        <v>148</v>
      </c>
      <c r="B66" s="89" t="s">
        <v>34</v>
      </c>
      <c r="C66" s="89" t="s">
        <v>35</v>
      </c>
      <c r="D66" s="89" t="s">
        <v>36</v>
      </c>
      <c r="E66" s="89" t="s">
        <v>43</v>
      </c>
      <c r="F66" s="89" t="s">
        <v>149</v>
      </c>
      <c r="G66" s="89" t="s">
        <v>38</v>
      </c>
      <c r="H66" s="90">
        <v>0</v>
      </c>
      <c r="I66" s="90"/>
      <c r="J66" s="90">
        <f t="shared" si="1"/>
        <v>0</v>
      </c>
      <c r="K66" s="90">
        <v>0</v>
      </c>
      <c r="L66" s="90"/>
      <c r="M66" s="90">
        <f t="shared" si="2"/>
        <v>0</v>
      </c>
      <c r="N66" s="90">
        <v>0</v>
      </c>
      <c r="O66" s="90"/>
      <c r="P66" s="90">
        <f t="shared" si="3"/>
        <v>0</v>
      </c>
    </row>
    <row r="67" spans="1:16" ht="28.2" customHeight="1" x14ac:dyDescent="0.3">
      <c r="A67" s="89" t="s">
        <v>108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46</v>
      </c>
      <c r="G67" s="89" t="s">
        <v>38</v>
      </c>
      <c r="H67" s="90">
        <v>1670000</v>
      </c>
      <c r="I67" s="90"/>
      <c r="J67" s="90">
        <f t="shared" si="1"/>
        <v>1670000</v>
      </c>
      <c r="K67" s="90">
        <v>1994773.44</v>
      </c>
      <c r="L67" s="90"/>
      <c r="M67" s="90">
        <f t="shared" si="2"/>
        <v>1994773.44</v>
      </c>
      <c r="N67" s="90">
        <v>2197930.77</v>
      </c>
      <c r="O67" s="90"/>
      <c r="P67" s="90">
        <f t="shared" si="3"/>
        <v>2197930.77</v>
      </c>
    </row>
    <row r="68" spans="1:16" ht="28.2" customHeight="1" x14ac:dyDescent="0.3">
      <c r="A68" s="89" t="s">
        <v>47</v>
      </c>
      <c r="B68" s="89" t="s">
        <v>34</v>
      </c>
      <c r="C68" s="89" t="s">
        <v>35</v>
      </c>
      <c r="D68" s="89" t="s">
        <v>36</v>
      </c>
      <c r="E68" s="89" t="s">
        <v>45</v>
      </c>
      <c r="F68" s="89" t="s">
        <v>48</v>
      </c>
      <c r="G68" s="89" t="s">
        <v>38</v>
      </c>
      <c r="H68" s="90">
        <v>640000</v>
      </c>
      <c r="I68" s="90"/>
      <c r="J68" s="90">
        <f t="shared" si="1"/>
        <v>640000</v>
      </c>
      <c r="K68" s="90">
        <v>735965</v>
      </c>
      <c r="L68" s="90"/>
      <c r="M68" s="90">
        <f t="shared" si="2"/>
        <v>735965</v>
      </c>
      <c r="N68" s="90">
        <v>740100</v>
      </c>
      <c r="O68" s="90"/>
      <c r="P68" s="90">
        <f t="shared" si="3"/>
        <v>740100</v>
      </c>
    </row>
    <row r="69" spans="1:16" ht="28.2" customHeight="1" x14ac:dyDescent="0.3">
      <c r="A69" s="89" t="s">
        <v>49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50</v>
      </c>
      <c r="G69" s="89" t="s">
        <v>38</v>
      </c>
      <c r="H69" s="90">
        <v>59330</v>
      </c>
      <c r="I69" s="90"/>
      <c r="J69" s="90">
        <f t="shared" si="1"/>
        <v>59330</v>
      </c>
      <c r="K69" s="90">
        <v>54731.040000000001</v>
      </c>
      <c r="L69" s="90"/>
      <c r="M69" s="90">
        <f t="shared" si="2"/>
        <v>54731.040000000001</v>
      </c>
      <c r="N69" s="90">
        <v>69775.59</v>
      </c>
      <c r="O69" s="90"/>
      <c r="P69" s="90">
        <f t="shared" si="3"/>
        <v>69775.59</v>
      </c>
    </row>
    <row r="70" spans="1:16" ht="28.2" customHeight="1" x14ac:dyDescent="0.3">
      <c r="A70" s="89" t="s">
        <v>51</v>
      </c>
      <c r="B70" s="89" t="s">
        <v>34</v>
      </c>
      <c r="C70" s="89" t="s">
        <v>35</v>
      </c>
      <c r="D70" s="89" t="s">
        <v>36</v>
      </c>
      <c r="E70" s="89">
        <v>247</v>
      </c>
      <c r="F70" s="89" t="s">
        <v>52</v>
      </c>
      <c r="G70" s="89" t="s">
        <v>38</v>
      </c>
      <c r="H70" s="90">
        <v>34472.25</v>
      </c>
      <c r="I70" s="90"/>
      <c r="J70" s="90">
        <f t="shared" si="1"/>
        <v>34472.25</v>
      </c>
      <c r="K70" s="90">
        <v>30169.620000000003</v>
      </c>
      <c r="L70" s="90"/>
      <c r="M70" s="90">
        <f t="shared" si="2"/>
        <v>30169.620000000003</v>
      </c>
      <c r="N70" s="90">
        <v>40538.89</v>
      </c>
      <c r="O70" s="90"/>
      <c r="P70" s="90">
        <f t="shared" si="3"/>
        <v>40538.89</v>
      </c>
    </row>
    <row r="71" spans="1:16" ht="24" hidden="1" customHeight="1" x14ac:dyDescent="0.3">
      <c r="A71" s="89" t="s">
        <v>111</v>
      </c>
      <c r="B71" s="89" t="s">
        <v>34</v>
      </c>
      <c r="C71" s="89" t="s">
        <v>35</v>
      </c>
      <c r="D71" s="89" t="s">
        <v>36</v>
      </c>
      <c r="E71" s="89" t="s">
        <v>115</v>
      </c>
      <c r="F71" s="89" t="s">
        <v>116</v>
      </c>
      <c r="G71" s="89">
        <v>1000</v>
      </c>
      <c r="H71" s="90">
        <v>0</v>
      </c>
      <c r="I71" s="90"/>
      <c r="J71" s="90">
        <f>H71+I71</f>
        <v>0</v>
      </c>
      <c r="K71" s="90">
        <v>0</v>
      </c>
      <c r="L71" s="90"/>
      <c r="M71" s="90">
        <v>0</v>
      </c>
      <c r="N71" s="90">
        <v>0</v>
      </c>
      <c r="O71" s="90"/>
      <c r="P71" s="90">
        <v>0</v>
      </c>
    </row>
    <row r="72" spans="1:16" ht="30" customHeight="1" x14ac:dyDescent="0.3">
      <c r="A72" s="89" t="s">
        <v>69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71</v>
      </c>
      <c r="G72" s="89" t="s">
        <v>38</v>
      </c>
      <c r="H72" s="90">
        <v>9252</v>
      </c>
      <c r="I72" s="90"/>
      <c r="J72" s="90">
        <f t="shared" si="1"/>
        <v>9252</v>
      </c>
      <c r="K72" s="90">
        <v>9252</v>
      </c>
      <c r="L72" s="90"/>
      <c r="M72" s="90">
        <f t="shared" si="2"/>
        <v>9252</v>
      </c>
      <c r="N72" s="90">
        <v>9252</v>
      </c>
      <c r="O72" s="90"/>
      <c r="P72" s="90">
        <f t="shared" si="3"/>
        <v>9252</v>
      </c>
    </row>
    <row r="73" spans="1:16" ht="30" customHeight="1" x14ac:dyDescent="0.3">
      <c r="A73" s="89" t="s">
        <v>150</v>
      </c>
      <c r="B73" s="89" t="s">
        <v>34</v>
      </c>
      <c r="C73" s="89" t="s">
        <v>35</v>
      </c>
      <c r="D73" s="89" t="s">
        <v>36</v>
      </c>
      <c r="E73" s="89" t="s">
        <v>70</v>
      </c>
      <c r="F73" s="89" t="s">
        <v>72</v>
      </c>
      <c r="G73" s="89" t="s">
        <v>38</v>
      </c>
      <c r="H73" s="90">
        <v>27461</v>
      </c>
      <c r="I73" s="90"/>
      <c r="J73" s="90">
        <f t="shared" si="1"/>
        <v>27461</v>
      </c>
      <c r="K73" s="90">
        <v>27461</v>
      </c>
      <c r="L73" s="90"/>
      <c r="M73" s="90">
        <f t="shared" si="2"/>
        <v>27461</v>
      </c>
      <c r="N73" s="90">
        <v>27461</v>
      </c>
      <c r="O73" s="90"/>
      <c r="P73" s="90">
        <f t="shared" si="3"/>
        <v>27461</v>
      </c>
    </row>
    <row r="74" spans="1:16" ht="31.95" customHeight="1" x14ac:dyDescent="0.3">
      <c r="A74" s="89" t="s">
        <v>151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292000</v>
      </c>
      <c r="G74" s="89" t="s">
        <v>38</v>
      </c>
      <c r="H74" s="90">
        <v>3.0000000000001137E-2</v>
      </c>
      <c r="I74" s="90"/>
      <c r="J74" s="90">
        <f>H74+I74</f>
        <v>3.0000000000001137E-2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31.95" customHeight="1" x14ac:dyDescent="0.3">
      <c r="A75" s="89" t="s">
        <v>153</v>
      </c>
      <c r="B75" s="89" t="s">
        <v>34</v>
      </c>
      <c r="C75" s="89" t="s">
        <v>35</v>
      </c>
      <c r="D75" s="89" t="s">
        <v>36</v>
      </c>
      <c r="E75" s="89" t="s">
        <v>152</v>
      </c>
      <c r="F75" s="89">
        <v>296100</v>
      </c>
      <c r="G75" s="89" t="s">
        <v>38</v>
      </c>
      <c r="H75" s="90">
        <v>922.12</v>
      </c>
      <c r="I75" s="90"/>
      <c r="J75" s="90">
        <f>H75+I75</f>
        <v>922.12</v>
      </c>
      <c r="K75" s="90">
        <v>0</v>
      </c>
      <c r="L75" s="90"/>
      <c r="M75" s="90">
        <f>K75+L75</f>
        <v>0</v>
      </c>
      <c r="N75" s="90">
        <v>0</v>
      </c>
      <c r="O75" s="90"/>
      <c r="P75" s="90">
        <f>N75+O75</f>
        <v>0</v>
      </c>
    </row>
    <row r="76" spans="1:16" ht="24" hidden="1" customHeight="1" x14ac:dyDescent="0.3">
      <c r="A76" s="89" t="s">
        <v>154</v>
      </c>
      <c r="B76" s="89" t="s">
        <v>34</v>
      </c>
      <c r="C76" s="89" t="s">
        <v>35</v>
      </c>
      <c r="D76" s="89" t="s">
        <v>36</v>
      </c>
      <c r="E76" s="89" t="s">
        <v>155</v>
      </c>
      <c r="F76" s="89">
        <v>291400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30.6" hidden="1" customHeight="1" x14ac:dyDescent="0.3">
      <c r="A77" s="89" t="s">
        <v>156</v>
      </c>
      <c r="B77" s="89" t="s">
        <v>34</v>
      </c>
      <c r="C77" s="89" t="s">
        <v>35</v>
      </c>
      <c r="D77" s="89" t="s">
        <v>36</v>
      </c>
      <c r="E77" s="89" t="s">
        <v>157</v>
      </c>
      <c r="F77" s="89" t="s">
        <v>158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24" hidden="1" customHeight="1" x14ac:dyDescent="0.3">
      <c r="A78" s="89" t="s">
        <v>159</v>
      </c>
      <c r="B78" s="89" t="s">
        <v>34</v>
      </c>
      <c r="C78" s="89" t="s">
        <v>35</v>
      </c>
      <c r="D78" s="89" t="s">
        <v>36</v>
      </c>
      <c r="E78" s="89" t="s">
        <v>152</v>
      </c>
      <c r="F78" s="89" t="s">
        <v>160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30" hidden="1" customHeight="1" x14ac:dyDescent="0.3">
      <c r="A79" s="89" t="s">
        <v>161</v>
      </c>
      <c r="B79" s="89" t="s">
        <v>34</v>
      </c>
      <c r="C79" s="89" t="s">
        <v>35</v>
      </c>
      <c r="D79" s="89" t="s">
        <v>36</v>
      </c>
      <c r="E79" s="89" t="s">
        <v>70</v>
      </c>
      <c r="F79" s="89" t="s">
        <v>162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58</v>
      </c>
      <c r="B80" s="89" t="s">
        <v>34</v>
      </c>
      <c r="C80" s="89" t="s">
        <v>35</v>
      </c>
      <c r="D80" s="89" t="s">
        <v>163</v>
      </c>
      <c r="E80" s="89" t="s">
        <v>43</v>
      </c>
      <c r="F80" s="89" t="s">
        <v>62</v>
      </c>
      <c r="G80" s="89" t="s">
        <v>38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30" customHeight="1" x14ac:dyDescent="0.3">
      <c r="A81" s="89" t="s">
        <v>88</v>
      </c>
      <c r="B81" s="89" t="s">
        <v>34</v>
      </c>
      <c r="C81" s="89" t="s">
        <v>35</v>
      </c>
      <c r="D81" s="89" t="s">
        <v>164</v>
      </c>
      <c r="E81" s="89">
        <v>111</v>
      </c>
      <c r="F81" s="89">
        <v>211000</v>
      </c>
      <c r="G81" s="89">
        <v>1000</v>
      </c>
      <c r="H81" s="90">
        <v>65122.12</v>
      </c>
      <c r="I81" s="90"/>
      <c r="J81" s="90">
        <f t="shared" si="1"/>
        <v>65122.12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30" customHeight="1" x14ac:dyDescent="0.3">
      <c r="A82" s="89" t="s">
        <v>42</v>
      </c>
      <c r="B82" s="89" t="s">
        <v>34</v>
      </c>
      <c r="C82" s="89" t="s">
        <v>35</v>
      </c>
      <c r="D82" s="89" t="s">
        <v>164</v>
      </c>
      <c r="E82" s="89">
        <v>119</v>
      </c>
      <c r="F82" s="89">
        <v>213000</v>
      </c>
      <c r="G82" s="89">
        <v>1000</v>
      </c>
      <c r="H82" s="90">
        <v>19666.88</v>
      </c>
      <c r="I82" s="90"/>
      <c r="J82" s="90">
        <f t="shared" si="1"/>
        <v>19666.88</v>
      </c>
      <c r="K82" s="90">
        <v>0</v>
      </c>
      <c r="L82" s="90"/>
      <c r="M82" s="90">
        <f t="shared" si="2"/>
        <v>0</v>
      </c>
      <c r="N82" s="90">
        <v>0</v>
      </c>
      <c r="O82" s="90"/>
      <c r="P82" s="90">
        <f t="shared" si="3"/>
        <v>0</v>
      </c>
    </row>
    <row r="83" spans="1:16" ht="28.2" customHeight="1" x14ac:dyDescent="0.3">
      <c r="A83" s="98" t="s">
        <v>165</v>
      </c>
      <c r="B83" s="91"/>
      <c r="C83" s="91"/>
      <c r="D83" s="91"/>
      <c r="E83" s="91"/>
      <c r="F83" s="91"/>
      <c r="G83" s="91"/>
      <c r="H83" s="92">
        <f t="shared" ref="H83:P83" si="4">SUM(H37:H82)</f>
        <v>5809460.8500000006</v>
      </c>
      <c r="I83" s="92">
        <f t="shared" si="4"/>
        <v>22489.39</v>
      </c>
      <c r="J83" s="92">
        <f t="shared" si="4"/>
        <v>5831950.2400000012</v>
      </c>
      <c r="K83" s="92">
        <f t="shared" si="4"/>
        <v>4461848.37</v>
      </c>
      <c r="L83" s="92">
        <f t="shared" si="4"/>
        <v>0</v>
      </c>
      <c r="M83" s="92">
        <f t="shared" si="4"/>
        <v>4461848.37</v>
      </c>
      <c r="N83" s="92">
        <f t="shared" si="4"/>
        <v>4875002.87</v>
      </c>
      <c r="O83" s="92">
        <f t="shared" si="4"/>
        <v>0</v>
      </c>
      <c r="P83" s="92">
        <f t="shared" si="4"/>
        <v>4875002.87</v>
      </c>
    </row>
    <row r="84" spans="1:16" ht="39" customHeight="1" x14ac:dyDescent="0.3">
      <c r="A84" s="141" t="s">
        <v>241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28.8" customHeight="1" x14ac:dyDescent="0.3">
      <c r="A85" s="89" t="s">
        <v>167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169</v>
      </c>
      <c r="G85" s="93">
        <v>254242190000219</v>
      </c>
      <c r="H85" s="90">
        <v>17139929.18</v>
      </c>
      <c r="I85" s="90"/>
      <c r="J85" s="90">
        <f t="shared" ref="J85:J97" si="5">H85+I85</f>
        <v>17139929.18</v>
      </c>
      <c r="K85" s="90">
        <v>0</v>
      </c>
      <c r="L85" s="90"/>
      <c r="M85" s="90">
        <f t="shared" ref="M85:M97" si="6">K85+L85</f>
        <v>0</v>
      </c>
      <c r="N85" s="90">
        <v>0</v>
      </c>
      <c r="O85" s="90"/>
      <c r="P85" s="90">
        <f t="shared" ref="P85:P97" si="7">N85+O85</f>
        <v>0</v>
      </c>
    </row>
    <row r="86" spans="1:16" ht="31.2" customHeight="1" x14ac:dyDescent="0.3">
      <c r="A86" s="89" t="s">
        <v>98</v>
      </c>
      <c r="B86" s="89" t="s">
        <v>34</v>
      </c>
      <c r="C86" s="89" t="s">
        <v>35</v>
      </c>
      <c r="D86" s="89" t="s">
        <v>168</v>
      </c>
      <c r="E86" s="89" t="s">
        <v>37</v>
      </c>
      <c r="F86" s="89" t="s">
        <v>99</v>
      </c>
      <c r="G86" s="93">
        <v>254242190000219</v>
      </c>
      <c r="H86" s="90">
        <v>23366.849999999995</v>
      </c>
      <c r="I86" s="90"/>
      <c r="J86" s="90">
        <f t="shared" si="5"/>
        <v>23366.849999999995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7" customHeight="1" x14ac:dyDescent="0.3">
      <c r="A87" s="89" t="s">
        <v>42</v>
      </c>
      <c r="B87" s="89" t="s">
        <v>34</v>
      </c>
      <c r="C87" s="89" t="s">
        <v>35</v>
      </c>
      <c r="D87" s="89" t="s">
        <v>168</v>
      </c>
      <c r="E87" s="89" t="s">
        <v>170</v>
      </c>
      <c r="F87" s="89" t="s">
        <v>171</v>
      </c>
      <c r="G87" s="93">
        <v>254242190000219</v>
      </c>
      <c r="H87" s="90">
        <v>5175051.21</v>
      </c>
      <c r="I87" s="90"/>
      <c r="J87" s="90">
        <f t="shared" si="5"/>
        <v>5175051.21</v>
      </c>
      <c r="K87" s="90">
        <v>0</v>
      </c>
      <c r="L87" s="90"/>
      <c r="M87" s="90">
        <f t="shared" si="6"/>
        <v>0</v>
      </c>
      <c r="N87" s="90">
        <v>0</v>
      </c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254242190000219</v>
      </c>
      <c r="H88" s="90">
        <v>0</v>
      </c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8.2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254242190000219</v>
      </c>
      <c r="H89" s="90">
        <v>205200</v>
      </c>
      <c r="I89" s="90"/>
      <c r="J89" s="90">
        <f t="shared" si="5"/>
        <v>205200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31.2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254242190000219</v>
      </c>
      <c r="H90" s="90">
        <v>41900</v>
      </c>
      <c r="I90" s="90"/>
      <c r="J90" s="90">
        <f>H90+I90</f>
        <v>41900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254242190000219</v>
      </c>
      <c r="H91" s="90">
        <v>200000</v>
      </c>
      <c r="I91" s="90"/>
      <c r="J91" s="90">
        <f>H91+I91</f>
        <v>200000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8.8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254242190000219</v>
      </c>
      <c r="H92" s="90">
        <v>518929.73</v>
      </c>
      <c r="I92" s="90"/>
      <c r="J92" s="90">
        <f t="shared" si="5"/>
        <v>518929.73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254242190000219</v>
      </c>
      <c r="H93" s="90">
        <v>0</v>
      </c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254242190000219</v>
      </c>
      <c r="H94" s="90">
        <v>0</v>
      </c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254242190000219</v>
      </c>
      <c r="H95" s="90">
        <v>0</v>
      </c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254242190000219</v>
      </c>
      <c r="H96" s="90">
        <v>14525.95</v>
      </c>
      <c r="I96" s="90"/>
      <c r="J96" s="90">
        <f t="shared" si="5"/>
        <v>14525.95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8.8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93">
        <v>254242190000219</v>
      </c>
      <c r="H97" s="90">
        <v>12000</v>
      </c>
      <c r="I97" s="90"/>
      <c r="J97" s="90">
        <f t="shared" si="5"/>
        <v>12000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customHeight="1" x14ac:dyDescent="0.3">
      <c r="A98" s="98" t="s">
        <v>242</v>
      </c>
      <c r="B98" s="91"/>
      <c r="C98" s="91"/>
      <c r="D98" s="91"/>
      <c r="E98" s="91"/>
      <c r="F98" s="91"/>
      <c r="G98" s="91"/>
      <c r="H98" s="92">
        <f t="shared" ref="H98:P98" si="8">SUM(H85:H97)</f>
        <v>23330902.920000002</v>
      </c>
      <c r="I98" s="92">
        <f t="shared" si="8"/>
        <v>0</v>
      </c>
      <c r="J98" s="92">
        <f t="shared" si="8"/>
        <v>23330902.920000002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25.95" customHeight="1" x14ac:dyDescent="0.3">
      <c r="A99" s="141" t="s">
        <v>258</v>
      </c>
      <c r="B99" s="142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3"/>
    </row>
    <row r="100" spans="1:16" ht="28.2" customHeight="1" x14ac:dyDescent="0.3">
      <c r="A100" s="89" t="s">
        <v>167</v>
      </c>
      <c r="B100" s="89" t="s">
        <v>34</v>
      </c>
      <c r="C100" s="89" t="s">
        <v>35</v>
      </c>
      <c r="D100" s="89" t="s">
        <v>261</v>
      </c>
      <c r="E100" s="89" t="s">
        <v>37</v>
      </c>
      <c r="F100" s="89" t="s">
        <v>169</v>
      </c>
      <c r="G100" s="93" t="s">
        <v>259</v>
      </c>
      <c r="H100" s="90">
        <v>251508</v>
      </c>
      <c r="I100" s="90"/>
      <c r="J100" s="90">
        <f>H100+I100</f>
        <v>251508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8.2" customHeight="1" x14ac:dyDescent="0.3">
      <c r="A101" s="89" t="s">
        <v>42</v>
      </c>
      <c r="B101" s="89" t="s">
        <v>34</v>
      </c>
      <c r="C101" s="89" t="s">
        <v>35</v>
      </c>
      <c r="D101" s="89" t="s">
        <v>261</v>
      </c>
      <c r="E101" s="89" t="s">
        <v>170</v>
      </c>
      <c r="F101" s="89" t="s">
        <v>171</v>
      </c>
      <c r="G101" s="93" t="s">
        <v>259</v>
      </c>
      <c r="H101" s="90">
        <v>75955.41</v>
      </c>
      <c r="I101" s="90"/>
      <c r="J101" s="90">
        <f>H101+I101</f>
        <v>75955.41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7" customHeight="1" x14ac:dyDescent="0.3">
      <c r="A102" s="98" t="s">
        <v>260</v>
      </c>
      <c r="B102" s="91"/>
      <c r="C102" s="91"/>
      <c r="D102" s="91"/>
      <c r="E102" s="91"/>
      <c r="F102" s="91"/>
      <c r="G102" s="91"/>
      <c r="H102" s="92">
        <f t="shared" ref="H102:P102" si="9">SUM(H100:H101)</f>
        <v>327463.41000000003</v>
      </c>
      <c r="I102" s="92">
        <f t="shared" si="9"/>
        <v>0</v>
      </c>
      <c r="J102" s="92">
        <f t="shared" si="9"/>
        <v>327463.41000000003</v>
      </c>
      <c r="K102" s="92">
        <f t="shared" si="9"/>
        <v>0</v>
      </c>
      <c r="L102" s="92">
        <f t="shared" si="9"/>
        <v>0</v>
      </c>
      <c r="M102" s="92">
        <f t="shared" si="9"/>
        <v>0</v>
      </c>
      <c r="N102" s="92">
        <f t="shared" si="9"/>
        <v>0</v>
      </c>
      <c r="O102" s="92">
        <f t="shared" si="9"/>
        <v>0</v>
      </c>
      <c r="P102" s="92">
        <f t="shared" si="9"/>
        <v>0</v>
      </c>
    </row>
    <row r="103" spans="1:16" ht="30" customHeight="1" x14ac:dyDescent="0.3">
      <c r="A103" s="141" t="s">
        <v>268</v>
      </c>
      <c r="B103" s="142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3"/>
    </row>
    <row r="104" spans="1:16" ht="28.2" customHeight="1" x14ac:dyDescent="0.3">
      <c r="A104" s="89" t="s">
        <v>167</v>
      </c>
      <c r="B104" s="89" t="s">
        <v>34</v>
      </c>
      <c r="C104" s="89" t="s">
        <v>35</v>
      </c>
      <c r="D104" s="89" t="s">
        <v>269</v>
      </c>
      <c r="E104" s="89" t="s">
        <v>37</v>
      </c>
      <c r="F104" s="89" t="s">
        <v>169</v>
      </c>
      <c r="G104" s="93" t="s">
        <v>270</v>
      </c>
      <c r="H104" s="90">
        <v>99000</v>
      </c>
      <c r="I104" s="90"/>
      <c r="J104" s="90">
        <f>H104+I104</f>
        <v>99000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8.2" customHeight="1" x14ac:dyDescent="0.3">
      <c r="A105" s="89" t="s">
        <v>42</v>
      </c>
      <c r="B105" s="89" t="s">
        <v>34</v>
      </c>
      <c r="C105" s="89" t="s">
        <v>35</v>
      </c>
      <c r="D105" s="89" t="s">
        <v>269</v>
      </c>
      <c r="E105" s="89" t="s">
        <v>170</v>
      </c>
      <c r="F105" s="89" t="s">
        <v>171</v>
      </c>
      <c r="G105" s="93" t="s">
        <v>270</v>
      </c>
      <c r="H105" s="90">
        <v>29898</v>
      </c>
      <c r="I105" s="90"/>
      <c r="J105" s="90">
        <f>H105+I105</f>
        <v>29898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7" customHeight="1" x14ac:dyDescent="0.3">
      <c r="A106" s="98" t="s">
        <v>271</v>
      </c>
      <c r="B106" s="91"/>
      <c r="C106" s="91"/>
      <c r="D106" s="91"/>
      <c r="E106" s="91"/>
      <c r="F106" s="91"/>
      <c r="G106" s="91"/>
      <c r="H106" s="92">
        <f t="shared" ref="H106:P106" si="10">SUM(H104:H105)</f>
        <v>128898</v>
      </c>
      <c r="I106" s="92">
        <f t="shared" si="10"/>
        <v>0</v>
      </c>
      <c r="J106" s="92">
        <f t="shared" si="10"/>
        <v>128898</v>
      </c>
      <c r="K106" s="92">
        <f t="shared" si="10"/>
        <v>0</v>
      </c>
      <c r="L106" s="92">
        <f t="shared" si="10"/>
        <v>0</v>
      </c>
      <c r="M106" s="92">
        <f t="shared" si="10"/>
        <v>0</v>
      </c>
      <c r="N106" s="92">
        <f t="shared" si="10"/>
        <v>0</v>
      </c>
      <c r="O106" s="92">
        <f t="shared" si="10"/>
        <v>0</v>
      </c>
      <c r="P106" s="92">
        <f t="shared" si="10"/>
        <v>0</v>
      </c>
    </row>
    <row r="107" spans="1:16" ht="31.2" customHeight="1" x14ac:dyDescent="0.3">
      <c r="A107" s="141" t="s">
        <v>254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7" customHeight="1" x14ac:dyDescent="0.3">
      <c r="A108" s="89" t="s">
        <v>167</v>
      </c>
      <c r="B108" s="89" t="s">
        <v>34</v>
      </c>
      <c r="C108" s="89" t="s">
        <v>35</v>
      </c>
      <c r="D108" s="89" t="s">
        <v>256</v>
      </c>
      <c r="E108" s="89" t="s">
        <v>37</v>
      </c>
      <c r="F108" s="89" t="s">
        <v>169</v>
      </c>
      <c r="G108" s="89" t="s">
        <v>257</v>
      </c>
      <c r="H108" s="90">
        <v>2178000</v>
      </c>
      <c r="I108" s="90"/>
      <c r="J108" s="90">
        <f>H108+I108</f>
        <v>2178000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31.2" customHeight="1" x14ac:dyDescent="0.3">
      <c r="A109" s="89" t="s">
        <v>42</v>
      </c>
      <c r="B109" s="89" t="s">
        <v>34</v>
      </c>
      <c r="C109" s="89" t="s">
        <v>35</v>
      </c>
      <c r="D109" s="89" t="s">
        <v>256</v>
      </c>
      <c r="E109" s="89" t="s">
        <v>170</v>
      </c>
      <c r="F109" s="89" t="s">
        <v>171</v>
      </c>
      <c r="G109" s="89" t="s">
        <v>257</v>
      </c>
      <c r="H109" s="90">
        <v>657756</v>
      </c>
      <c r="I109" s="90"/>
      <c r="J109" s="90">
        <f>H109+I109</f>
        <v>657756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255</v>
      </c>
      <c r="B110" s="98"/>
      <c r="C110" s="98"/>
      <c r="D110" s="98"/>
      <c r="E110" s="98"/>
      <c r="F110" s="98"/>
      <c r="G110" s="98"/>
      <c r="H110" s="92">
        <f t="shared" ref="H110:P110" si="11">SUM(H108:H109)</f>
        <v>2835756</v>
      </c>
      <c r="I110" s="92">
        <f t="shared" si="11"/>
        <v>0</v>
      </c>
      <c r="J110" s="92">
        <f t="shared" si="11"/>
        <v>2835756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s="95" customFormat="1" ht="24" customHeight="1" x14ac:dyDescent="0.3">
      <c r="A111" s="141" t="s">
        <v>236</v>
      </c>
      <c r="B111" s="142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3"/>
    </row>
    <row r="112" spans="1:16" ht="24" hidden="1" customHeight="1" x14ac:dyDescent="0.3">
      <c r="A112" s="89" t="s">
        <v>67</v>
      </c>
      <c r="B112" s="89" t="s">
        <v>34</v>
      </c>
      <c r="C112" s="89" t="s">
        <v>35</v>
      </c>
      <c r="D112" s="89" t="s">
        <v>189</v>
      </c>
      <c r="E112" s="89" t="s">
        <v>43</v>
      </c>
      <c r="F112" s="89" t="s">
        <v>68</v>
      </c>
      <c r="G112" s="93">
        <v>24424210000210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8.8" customHeight="1" x14ac:dyDescent="0.3">
      <c r="A113" s="89" t="s">
        <v>111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 t="s">
        <v>116</v>
      </c>
      <c r="G113" s="93">
        <v>254242100000210</v>
      </c>
      <c r="H113" s="90">
        <v>120230</v>
      </c>
      <c r="I113" s="90"/>
      <c r="J113" s="90">
        <f>H113+I113</f>
        <v>120230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89" t="s">
        <v>67</v>
      </c>
      <c r="B114" s="89" t="s">
        <v>34</v>
      </c>
      <c r="C114" s="89" t="s">
        <v>35</v>
      </c>
      <c r="D114" s="89" t="s">
        <v>189</v>
      </c>
      <c r="E114" s="89" t="s">
        <v>115</v>
      </c>
      <c r="F114" s="89">
        <v>346000</v>
      </c>
      <c r="G114" s="89" t="s">
        <v>190</v>
      </c>
      <c r="H114" s="90"/>
      <c r="I114" s="90"/>
      <c r="J114" s="90">
        <f>H114+I114</f>
        <v>0</v>
      </c>
      <c r="K114" s="90">
        <v>0</v>
      </c>
      <c r="L114" s="90"/>
      <c r="M114" s="90">
        <f>K114+L114</f>
        <v>0</v>
      </c>
      <c r="N114" s="90">
        <v>0</v>
      </c>
      <c r="O114" s="90"/>
      <c r="P114" s="90">
        <f>N114+O114</f>
        <v>0</v>
      </c>
    </row>
    <row r="115" spans="1:16" ht="24" customHeight="1" x14ac:dyDescent="0.3">
      <c r="A115" s="98" t="s">
        <v>237</v>
      </c>
      <c r="B115" s="91"/>
      <c r="C115" s="91"/>
      <c r="D115" s="91"/>
      <c r="E115" s="91"/>
      <c r="F115" s="91"/>
      <c r="G115" s="91"/>
      <c r="H115" s="92">
        <f t="shared" ref="H115:P115" si="12">SUM(H112:H114)</f>
        <v>120230</v>
      </c>
      <c r="I115" s="92">
        <f t="shared" si="12"/>
        <v>0</v>
      </c>
      <c r="J115" s="92">
        <f t="shared" si="12"/>
        <v>120230</v>
      </c>
      <c r="K115" s="92">
        <f t="shared" si="12"/>
        <v>0</v>
      </c>
      <c r="L115" s="92">
        <f t="shared" si="12"/>
        <v>0</v>
      </c>
      <c r="M115" s="92">
        <f t="shared" si="12"/>
        <v>0</v>
      </c>
      <c r="N115" s="92">
        <f t="shared" si="12"/>
        <v>0</v>
      </c>
      <c r="O115" s="92">
        <f t="shared" si="12"/>
        <v>0</v>
      </c>
      <c r="P115" s="92">
        <f t="shared" si="12"/>
        <v>0</v>
      </c>
    </row>
    <row r="116" spans="1:16" ht="24" hidden="1" customHeight="1" x14ac:dyDescent="0.3">
      <c r="A116" s="129" t="s">
        <v>192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1"/>
    </row>
    <row r="117" spans="1:16" ht="24" hidden="1" customHeight="1" x14ac:dyDescent="0.3">
      <c r="A117" s="89" t="s">
        <v>111</v>
      </c>
      <c r="B117" s="89" t="s">
        <v>112</v>
      </c>
      <c r="C117" s="89" t="s">
        <v>193</v>
      </c>
      <c r="D117" s="89" t="s">
        <v>194</v>
      </c>
      <c r="E117" s="89" t="s">
        <v>115</v>
      </c>
      <c r="F117" s="89" t="s">
        <v>116</v>
      </c>
      <c r="G117" s="89" t="s">
        <v>195</v>
      </c>
      <c r="H117" s="90"/>
      <c r="I117" s="90"/>
      <c r="J117" s="90">
        <f>H117+I117</f>
        <v>0</v>
      </c>
      <c r="K117" s="90">
        <v>0</v>
      </c>
      <c r="L117" s="90"/>
      <c r="M117" s="90">
        <f>K117+L117</f>
        <v>0</v>
      </c>
      <c r="N117" s="90">
        <v>0</v>
      </c>
      <c r="O117" s="90"/>
      <c r="P117" s="90">
        <f>N117+O117</f>
        <v>0</v>
      </c>
    </row>
    <row r="118" spans="1:16" ht="24" hidden="1" customHeight="1" x14ac:dyDescent="0.3">
      <c r="A118" s="91" t="s">
        <v>196</v>
      </c>
      <c r="B118" s="91"/>
      <c r="C118" s="91"/>
      <c r="D118" s="91"/>
      <c r="E118" s="91"/>
      <c r="F118" s="91"/>
      <c r="G118" s="91"/>
      <c r="H118" s="94">
        <f t="shared" ref="H118:P118" si="13">SUM(H117)</f>
        <v>0</v>
      </c>
      <c r="I118" s="94">
        <f t="shared" si="13"/>
        <v>0</v>
      </c>
      <c r="J118" s="94">
        <f t="shared" si="13"/>
        <v>0</v>
      </c>
      <c r="K118" s="94">
        <f t="shared" si="13"/>
        <v>0</v>
      </c>
      <c r="L118" s="94">
        <f t="shared" si="13"/>
        <v>0</v>
      </c>
      <c r="M118" s="94">
        <f t="shared" si="13"/>
        <v>0</v>
      </c>
      <c r="N118" s="94">
        <f t="shared" si="13"/>
        <v>0</v>
      </c>
      <c r="O118" s="94">
        <f t="shared" si="13"/>
        <v>0</v>
      </c>
      <c r="P118" s="94">
        <f t="shared" si="13"/>
        <v>0</v>
      </c>
    </row>
    <row r="119" spans="1:16" ht="24" customHeight="1" x14ac:dyDescent="0.3">
      <c r="A119" s="141" t="s">
        <v>246</v>
      </c>
      <c r="B119" s="142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</row>
    <row r="120" spans="1:16" ht="28.2" customHeight="1" x14ac:dyDescent="0.3">
      <c r="A120" s="89" t="s">
        <v>58</v>
      </c>
      <c r="B120" s="89" t="s">
        <v>34</v>
      </c>
      <c r="C120" s="89" t="s">
        <v>35</v>
      </c>
      <c r="D120" s="89" t="s">
        <v>198</v>
      </c>
      <c r="E120" s="89" t="s">
        <v>43</v>
      </c>
      <c r="F120" s="89" t="s">
        <v>62</v>
      </c>
      <c r="G120" s="89" t="s">
        <v>248</v>
      </c>
      <c r="H120" s="90">
        <v>732555</v>
      </c>
      <c r="I120" s="90"/>
      <c r="J120" s="90">
        <f>H120+I120</f>
        <v>732555</v>
      </c>
      <c r="K120" s="90">
        <v>0</v>
      </c>
      <c r="L120" s="90"/>
      <c r="M120" s="90">
        <f>K120+L120</f>
        <v>0</v>
      </c>
      <c r="N120" s="90">
        <v>0</v>
      </c>
      <c r="O120" s="90"/>
      <c r="P120" s="90">
        <f>N120+O120</f>
        <v>0</v>
      </c>
    </row>
    <row r="121" spans="1:16" ht="24" customHeight="1" x14ac:dyDescent="0.3">
      <c r="A121" s="98" t="s">
        <v>245</v>
      </c>
      <c r="B121" s="91"/>
      <c r="C121" s="91"/>
      <c r="D121" s="91"/>
      <c r="E121" s="91"/>
      <c r="F121" s="91"/>
      <c r="G121" s="91"/>
      <c r="H121" s="92">
        <f t="shared" ref="H121:P121" si="14">SUM(H120:H120)</f>
        <v>732555</v>
      </c>
      <c r="I121" s="92">
        <f t="shared" si="14"/>
        <v>0</v>
      </c>
      <c r="J121" s="92">
        <f t="shared" si="14"/>
        <v>732555</v>
      </c>
      <c r="K121" s="92">
        <f t="shared" si="14"/>
        <v>0</v>
      </c>
      <c r="L121" s="92">
        <f t="shared" si="14"/>
        <v>0</v>
      </c>
      <c r="M121" s="92">
        <f t="shared" si="14"/>
        <v>0</v>
      </c>
      <c r="N121" s="92">
        <f t="shared" si="14"/>
        <v>0</v>
      </c>
      <c r="O121" s="92">
        <f t="shared" si="14"/>
        <v>0</v>
      </c>
      <c r="P121" s="92">
        <f t="shared" si="14"/>
        <v>0</v>
      </c>
    </row>
    <row r="122" spans="1:16" ht="24" customHeight="1" x14ac:dyDescent="0.3">
      <c r="A122" s="141" t="s">
        <v>249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3"/>
    </row>
    <row r="123" spans="1:16" ht="30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254343210000316</v>
      </c>
      <c r="H123" s="90">
        <v>228368</v>
      </c>
      <c r="I123" s="90"/>
      <c r="J123" s="90">
        <f>H123+I123</f>
        <v>228368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8.2" customHeight="1" x14ac:dyDescent="0.3">
      <c r="A124" s="98" t="s">
        <v>250</v>
      </c>
      <c r="B124" s="91"/>
      <c r="C124" s="91"/>
      <c r="D124" s="91"/>
      <c r="E124" s="91"/>
      <c r="F124" s="91"/>
      <c r="G124" s="91"/>
      <c r="H124" s="92">
        <f>SUM(H123:H123)</f>
        <v>228368</v>
      </c>
      <c r="I124" s="92">
        <f>SUM(I123:I123)</f>
        <v>0</v>
      </c>
      <c r="J124" s="92">
        <f>SUM(J123:J123)</f>
        <v>228368</v>
      </c>
      <c r="K124" s="92">
        <f>SUM(K123:K123)</f>
        <v>0</v>
      </c>
      <c r="L124" s="92">
        <f t="shared" ref="L124:P124" si="15">SUM(L123:L123)</f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31.2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>
        <v>97872</v>
      </c>
      <c r="I125" s="90"/>
      <c r="J125" s="90">
        <f>H125+I125</f>
        <v>97872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8.2" customHeight="1" x14ac:dyDescent="0.3">
      <c r="A126" s="98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97872</v>
      </c>
      <c r="I126" s="92">
        <f t="shared" si="16"/>
        <v>0</v>
      </c>
      <c r="J126" s="92">
        <f t="shared" si="16"/>
        <v>97872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s="99" customFormat="1" ht="28.2" hidden="1" customHeight="1" x14ac:dyDescent="0.3">
      <c r="A127" s="141" t="s">
        <v>315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3"/>
    </row>
    <row r="128" spans="1:16" s="99" customFormat="1" ht="28.2" hidden="1" customHeight="1" x14ac:dyDescent="0.3">
      <c r="A128" s="100" t="s">
        <v>67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68</v>
      </c>
      <c r="G128" s="100" t="s">
        <v>210</v>
      </c>
      <c r="H128" s="101"/>
      <c r="I128" s="101"/>
      <c r="J128" s="101">
        <f t="shared" ref="J128:J133" si="17">H128+I128</f>
        <v>0</v>
      </c>
      <c r="K128" s="101">
        <v>0</v>
      </c>
      <c r="L128" s="101"/>
      <c r="M128" s="101">
        <f t="shared" ref="M128:M133" si="18">K128+L128</f>
        <v>0</v>
      </c>
      <c r="N128" s="101">
        <v>0</v>
      </c>
      <c r="O128" s="101"/>
      <c r="P128" s="101">
        <f t="shared" ref="P128:P133" si="19">N128+O128</f>
        <v>0</v>
      </c>
    </row>
    <row r="129" spans="1:16" s="99" customFormat="1" ht="28.2" hidden="1" customHeight="1" x14ac:dyDescent="0.3">
      <c r="A129" s="100" t="s">
        <v>58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62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8.2" hidden="1" customHeight="1" x14ac:dyDescent="0.3">
      <c r="A130" s="100" t="s">
        <v>90</v>
      </c>
      <c r="B130" s="100" t="s">
        <v>34</v>
      </c>
      <c r="C130" s="100" t="s">
        <v>208</v>
      </c>
      <c r="D130" s="100" t="s">
        <v>209</v>
      </c>
      <c r="E130" s="100" t="s">
        <v>43</v>
      </c>
      <c r="F130" s="100" t="s">
        <v>91</v>
      </c>
      <c r="G130" s="100" t="s">
        <v>210</v>
      </c>
      <c r="H130" s="101"/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58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226900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144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227300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4.6" hidden="1" customHeight="1" x14ac:dyDescent="0.3">
      <c r="A133" s="100" t="s">
        <v>67</v>
      </c>
      <c r="B133" s="100" t="s">
        <v>34</v>
      </c>
      <c r="C133" s="100" t="s">
        <v>208</v>
      </c>
      <c r="D133" s="100" t="s">
        <v>316</v>
      </c>
      <c r="E133" s="100" t="s">
        <v>43</v>
      </c>
      <c r="F133" s="100">
        <v>346000</v>
      </c>
      <c r="G133" s="102">
        <v>254343540000778</v>
      </c>
      <c r="H133" s="101">
        <v>0</v>
      </c>
      <c r="I133" s="101"/>
      <c r="J133" s="101">
        <f t="shared" si="17"/>
        <v>0</v>
      </c>
      <c r="K133" s="101">
        <v>0</v>
      </c>
      <c r="L133" s="101"/>
      <c r="M133" s="101">
        <f t="shared" si="18"/>
        <v>0</v>
      </c>
      <c r="N133" s="101">
        <v>0</v>
      </c>
      <c r="O133" s="101"/>
      <c r="P133" s="101">
        <f t="shared" si="19"/>
        <v>0</v>
      </c>
    </row>
    <row r="134" spans="1:16" s="99" customFormat="1" ht="28.2" hidden="1" customHeight="1" x14ac:dyDescent="0.3">
      <c r="A134" s="103" t="s">
        <v>212</v>
      </c>
      <c r="B134" s="103"/>
      <c r="C134" s="103"/>
      <c r="D134" s="103"/>
      <c r="E134" s="103"/>
      <c r="F134" s="103"/>
      <c r="G134" s="103"/>
      <c r="H134" s="92">
        <f t="shared" ref="H134:P134" si="20">SUM(H128:H133)</f>
        <v>0</v>
      </c>
      <c r="I134" s="92">
        <f t="shared" si="20"/>
        <v>0</v>
      </c>
      <c r="J134" s="92">
        <f t="shared" si="20"/>
        <v>0</v>
      </c>
      <c r="K134" s="92">
        <f t="shared" si="20"/>
        <v>0</v>
      </c>
      <c r="L134" s="92">
        <f t="shared" si="20"/>
        <v>0</v>
      </c>
      <c r="M134" s="92">
        <f t="shared" si="20"/>
        <v>0</v>
      </c>
      <c r="N134" s="92">
        <f t="shared" si="20"/>
        <v>0</v>
      </c>
      <c r="O134" s="92">
        <f t="shared" si="20"/>
        <v>0</v>
      </c>
      <c r="P134" s="92">
        <f t="shared" si="20"/>
        <v>0</v>
      </c>
    </row>
    <row r="135" spans="1:16" ht="24" hidden="1" customHeight="1" x14ac:dyDescent="0.3">
      <c r="A135" s="129" t="s">
        <v>207</v>
      </c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1"/>
    </row>
    <row r="136" spans="1:16" ht="24" hidden="1" customHeight="1" x14ac:dyDescent="0.3">
      <c r="A136" s="89" t="s">
        <v>67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68</v>
      </c>
      <c r="G136" s="89" t="s">
        <v>210</v>
      </c>
      <c r="H136" s="90"/>
      <c r="I136" s="90"/>
      <c r="J136" s="90">
        <f t="shared" ref="J136:J141" si="21">H136+I136</f>
        <v>0</v>
      </c>
      <c r="K136" s="90">
        <v>0</v>
      </c>
      <c r="L136" s="90"/>
      <c r="M136" s="90">
        <f t="shared" ref="M136:M141" si="22">K136+L136</f>
        <v>0</v>
      </c>
      <c r="N136" s="90">
        <v>0</v>
      </c>
      <c r="O136" s="90"/>
      <c r="P136" s="90">
        <f t="shared" ref="P136:P141" si="23">N136+O136</f>
        <v>0</v>
      </c>
    </row>
    <row r="137" spans="1:16" ht="24" hidden="1" customHeight="1" x14ac:dyDescent="0.3">
      <c r="A137" s="89" t="s">
        <v>58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62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90</v>
      </c>
      <c r="B138" s="89" t="s">
        <v>34</v>
      </c>
      <c r="C138" s="89" t="s">
        <v>208</v>
      </c>
      <c r="D138" s="89" t="s">
        <v>209</v>
      </c>
      <c r="E138" s="89" t="s">
        <v>43</v>
      </c>
      <c r="F138" s="89" t="s">
        <v>91</v>
      </c>
      <c r="G138" s="89" t="s">
        <v>210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67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68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58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62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89" t="s">
        <v>90</v>
      </c>
      <c r="B141" s="89" t="s">
        <v>34</v>
      </c>
      <c r="C141" s="89" t="s">
        <v>208</v>
      </c>
      <c r="D141" s="89" t="s">
        <v>211</v>
      </c>
      <c r="E141" s="89" t="s">
        <v>43</v>
      </c>
      <c r="F141" s="89" t="s">
        <v>91</v>
      </c>
      <c r="G141" s="89" t="s">
        <v>38</v>
      </c>
      <c r="H141" s="90"/>
      <c r="I141" s="90"/>
      <c r="J141" s="90">
        <f t="shared" si="21"/>
        <v>0</v>
      </c>
      <c r="K141" s="90">
        <v>0</v>
      </c>
      <c r="L141" s="90"/>
      <c r="M141" s="90">
        <f t="shared" si="22"/>
        <v>0</v>
      </c>
      <c r="N141" s="90">
        <v>0</v>
      </c>
      <c r="O141" s="90"/>
      <c r="P141" s="90">
        <f t="shared" si="23"/>
        <v>0</v>
      </c>
    </row>
    <row r="142" spans="1:16" ht="24" hidden="1" customHeight="1" x14ac:dyDescent="0.3">
      <c r="A142" s="91" t="s">
        <v>212</v>
      </c>
      <c r="B142" s="91"/>
      <c r="C142" s="91"/>
      <c r="D142" s="91"/>
      <c r="E142" s="91"/>
      <c r="F142" s="91"/>
      <c r="G142" s="91"/>
      <c r="H142" s="94">
        <f t="shared" ref="H142:P142" si="24">SUM(H136:H141)</f>
        <v>0</v>
      </c>
      <c r="I142" s="94">
        <f t="shared" si="24"/>
        <v>0</v>
      </c>
      <c r="J142" s="94">
        <f t="shared" si="24"/>
        <v>0</v>
      </c>
      <c r="K142" s="94">
        <f t="shared" si="24"/>
        <v>0</v>
      </c>
      <c r="L142" s="94">
        <f t="shared" si="24"/>
        <v>0</v>
      </c>
      <c r="M142" s="94">
        <f t="shared" si="24"/>
        <v>0</v>
      </c>
      <c r="N142" s="94">
        <f t="shared" si="24"/>
        <v>0</v>
      </c>
      <c r="O142" s="94">
        <f t="shared" si="24"/>
        <v>0</v>
      </c>
      <c r="P142" s="94">
        <f t="shared" si="24"/>
        <v>0</v>
      </c>
    </row>
    <row r="143" spans="1:16" ht="24" hidden="1" customHeight="1" x14ac:dyDescent="0.3">
      <c r="A143" s="129" t="s">
        <v>213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1"/>
    </row>
    <row r="144" spans="1:16" ht="24" hidden="1" customHeight="1" x14ac:dyDescent="0.3">
      <c r="A144" s="89" t="s">
        <v>214</v>
      </c>
      <c r="B144" s="89" t="s">
        <v>34</v>
      </c>
      <c r="C144" s="89" t="s">
        <v>215</v>
      </c>
      <c r="D144" s="89" t="s">
        <v>216</v>
      </c>
      <c r="E144" s="89" t="s">
        <v>43</v>
      </c>
      <c r="F144" s="89" t="s">
        <v>217</v>
      </c>
      <c r="G144" s="89" t="s">
        <v>218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>
        <f>M144+N144</f>
        <v>0</v>
      </c>
      <c r="P144" s="90">
        <f>N144+O144</f>
        <v>0</v>
      </c>
    </row>
    <row r="145" spans="1:16" ht="24" hidden="1" customHeight="1" x14ac:dyDescent="0.3">
      <c r="A145" s="91" t="s">
        <v>219</v>
      </c>
      <c r="B145" s="91"/>
      <c r="C145" s="91"/>
      <c r="D145" s="91"/>
      <c r="E145" s="91"/>
      <c r="F145" s="91"/>
      <c r="G145" s="91"/>
      <c r="H145" s="94">
        <f t="shared" ref="H145:P145" si="25">SUM(H144)</f>
        <v>0</v>
      </c>
      <c r="I145" s="94">
        <f t="shared" si="25"/>
        <v>0</v>
      </c>
      <c r="J145" s="94">
        <f t="shared" si="25"/>
        <v>0</v>
      </c>
      <c r="K145" s="94">
        <f t="shared" si="25"/>
        <v>0</v>
      </c>
      <c r="L145" s="94">
        <f t="shared" si="25"/>
        <v>0</v>
      </c>
      <c r="M145" s="94">
        <f t="shared" si="25"/>
        <v>0</v>
      </c>
      <c r="N145" s="94">
        <f t="shared" si="25"/>
        <v>0</v>
      </c>
      <c r="O145" s="94">
        <f t="shared" si="25"/>
        <v>0</v>
      </c>
      <c r="P145" s="94">
        <f t="shared" si="25"/>
        <v>0</v>
      </c>
    </row>
    <row r="146" spans="1:16" ht="24.6" customHeight="1" x14ac:dyDescent="0.3">
      <c r="G146" s="95" t="s">
        <v>119</v>
      </c>
      <c r="H146" s="92">
        <f t="shared" ref="H146:P146" si="26">H83+H98+H115+H118+H121+H124+H126+H110+H102+H106+H134</f>
        <v>33611506.180000007</v>
      </c>
      <c r="I146" s="92">
        <f t="shared" si="26"/>
        <v>22489.39</v>
      </c>
      <c r="J146" s="92">
        <f t="shared" si="26"/>
        <v>33633995.570000008</v>
      </c>
      <c r="K146" s="92">
        <f t="shared" si="26"/>
        <v>4461848.37</v>
      </c>
      <c r="L146" s="92">
        <f t="shared" si="26"/>
        <v>0</v>
      </c>
      <c r="M146" s="92">
        <f t="shared" si="26"/>
        <v>4461848.37</v>
      </c>
      <c r="N146" s="92">
        <f t="shared" si="26"/>
        <v>4875002.87</v>
      </c>
      <c r="O146" s="92">
        <f t="shared" si="26"/>
        <v>0</v>
      </c>
      <c r="P146" s="92">
        <f t="shared" si="26"/>
        <v>4875002.87</v>
      </c>
    </row>
    <row r="148" spans="1:16" hidden="1" x14ac:dyDescent="0.3"/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"24" декабря 2025 г.</v>
      </c>
    </row>
  </sheetData>
  <mergeCells count="26">
    <mergeCell ref="A116:P116"/>
    <mergeCell ref="A119:P119"/>
    <mergeCell ref="A122:P122"/>
    <mergeCell ref="A127:P127"/>
    <mergeCell ref="A135:P135"/>
    <mergeCell ref="A143:P143"/>
    <mergeCell ref="A36:P36"/>
    <mergeCell ref="A84:P84"/>
    <mergeCell ref="A99:P99"/>
    <mergeCell ref="A103:P103"/>
    <mergeCell ref="A107:P10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251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252</v>
      </c>
      <c r="C22" s="134"/>
      <c r="D22" s="134"/>
      <c r="E22" s="134"/>
      <c r="F22" s="134"/>
      <c r="G22" s="134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262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263</v>
      </c>
      <c r="C22" s="134"/>
      <c r="D22" s="134"/>
      <c r="E22" s="134"/>
      <c r="F22" s="134"/>
      <c r="G22" s="134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29" t="s">
        <v>192</v>
      </c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1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29" t="s">
        <v>207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1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29" t="s">
        <v>213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1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265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266</v>
      </c>
      <c r="C22" s="134"/>
      <c r="D22" s="134"/>
      <c r="E22" s="134"/>
      <c r="F22" s="134"/>
      <c r="G22" s="134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5" t="s">
        <v>6</v>
      </c>
      <c r="M10" s="135"/>
      <c r="N10" s="135"/>
      <c r="O10" s="135"/>
      <c r="P10" s="135"/>
    </row>
    <row r="11" spans="12:16" x14ac:dyDescent="0.3">
      <c r="L11" s="117" t="s">
        <v>131</v>
      </c>
      <c r="M11" s="117"/>
      <c r="N11" s="117"/>
      <c r="O11" s="117"/>
      <c r="P11" s="117"/>
    </row>
    <row r="12" spans="12:16" x14ac:dyDescent="0.3">
      <c r="L12" s="140" t="s">
        <v>7</v>
      </c>
      <c r="M12" s="140"/>
      <c r="N12" s="140"/>
      <c r="O12" s="140"/>
      <c r="P12" s="140"/>
    </row>
    <row r="13" spans="12:16" x14ac:dyDescent="0.3">
      <c r="L13" s="117" t="s">
        <v>8</v>
      </c>
      <c r="M13" s="117"/>
      <c r="N13" s="117"/>
      <c r="O13" s="117"/>
      <c r="P13" s="117"/>
    </row>
    <row r="14" spans="12:16" x14ac:dyDescent="0.3">
      <c r="L14" s="140" t="s">
        <v>9</v>
      </c>
      <c r="M14" s="140"/>
      <c r="N14" s="140"/>
      <c r="O14" s="140"/>
      <c r="P14" s="140"/>
    </row>
    <row r="16" spans="12:16" ht="15.6" x14ac:dyDescent="0.3">
      <c r="L16" s="139" t="s">
        <v>132</v>
      </c>
      <c r="M16" s="139"/>
      <c r="N16" s="139"/>
      <c r="O16" s="139"/>
      <c r="P16" s="139"/>
    </row>
    <row r="17" spans="1:16" x14ac:dyDescent="0.3">
      <c r="L17" s="132" t="s">
        <v>76</v>
      </c>
      <c r="M17" s="132"/>
      <c r="N17" s="132" t="s">
        <v>133</v>
      </c>
      <c r="O17" s="132"/>
      <c r="P17" s="132"/>
    </row>
    <row r="18" spans="1:16" x14ac:dyDescent="0.3">
      <c r="L18" s="76" t="s">
        <v>273</v>
      </c>
    </row>
    <row r="20" spans="1:16" x14ac:dyDescent="0.3">
      <c r="A20" s="133" t="s">
        <v>230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</row>
    <row r="22" spans="1:16" x14ac:dyDescent="0.3">
      <c r="B22" s="134" t="s">
        <v>274</v>
      </c>
      <c r="C22" s="134"/>
      <c r="D22" s="134"/>
      <c r="E22" s="134"/>
      <c r="F22" s="134"/>
      <c r="G22" s="134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5" t="s">
        <v>134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6" t="s">
        <v>129</v>
      </c>
      <c r="I33" s="137"/>
      <c r="J33" s="138"/>
      <c r="K33" s="136" t="s">
        <v>86</v>
      </c>
      <c r="L33" s="137"/>
      <c r="M33" s="138"/>
      <c r="N33" s="136" t="s">
        <v>87</v>
      </c>
      <c r="O33" s="137"/>
      <c r="P33" s="138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29" t="s">
        <v>192</v>
      </c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1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29" t="s">
        <v>207</v>
      </c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1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29" t="s">
        <v>213</v>
      </c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1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1</vt:i4>
      </vt:variant>
    </vt:vector>
  </HeadingPairs>
  <TitlesOfParts>
    <vt:vector size="51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18.08</vt:lpstr>
      <vt:lpstr>28.08</vt:lpstr>
      <vt:lpstr>10.09</vt:lpstr>
      <vt:lpstr>30.09</vt:lpstr>
      <vt:lpstr>01.10</vt:lpstr>
      <vt:lpstr>02.10</vt:lpstr>
      <vt:lpstr>06.10</vt:lpstr>
      <vt:lpstr>31.10 </vt:lpstr>
      <vt:lpstr>01.11</vt:lpstr>
      <vt:lpstr>05.11</vt:lpstr>
      <vt:lpstr>17.11</vt:lpstr>
      <vt:lpstr>19.11</vt:lpstr>
      <vt:lpstr>20.11</vt:lpstr>
      <vt:lpstr>24.11</vt:lpstr>
      <vt:lpstr>02.12</vt:lpstr>
      <vt:lpstr>03.12</vt:lpstr>
      <vt:lpstr>04.12</vt:lpstr>
      <vt:lpstr>11.12</vt:lpstr>
      <vt:lpstr>12.12</vt:lpstr>
      <vt:lpstr>17.12</vt:lpstr>
      <vt:lpstr>18.12</vt:lpstr>
      <vt:lpstr>19.12</vt:lpstr>
      <vt:lpstr>24.12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2025-12-25T09:12:17Z</cp:lastPrinted>
  <dcterms:created xsi:type="dcterms:W3CDTF">2024-12-19T09:57:58Z</dcterms:created>
  <dcterms:modified xsi:type="dcterms:W3CDTF">2025-12-25T09:13:52Z</dcterms:modified>
</cp:coreProperties>
</file>